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MK 141" sheetId="1" r:id="rId1"/>
    <sheet name="31" sheetId="2" r:id="rId2"/>
    <sheet name="MK (14708)" sheetId="3" r:id="rId3"/>
    <sheet name="SAV 15101" sheetId="4" r:id="rId4"/>
    <sheet name="D14218" sheetId="5" r:id="rId5"/>
    <sheet name="Grupė" sheetId="6" r:id="rId6"/>
  </sheets>
  <definedNames>
    <definedName name="_xlnm.Print_Titles" localSheetId="1">'31'!$33:$33</definedName>
    <definedName name="_xlnm.Print_Titles" localSheetId="4">'D14218'!$33:$33</definedName>
    <definedName name="_xlnm.Print_Titles" localSheetId="5">'Grupė'!$33:$33</definedName>
    <definedName name="_xlnm.Print_Titles" localSheetId="2">'MK (14708)'!$33:$33</definedName>
    <definedName name="_xlnm.Print_Titles" localSheetId="0">'MK 141'!$33:$33</definedName>
    <definedName name="_xlnm.Print_Titles" localSheetId="3">'SAV 15101'!$33:$33</definedName>
  </definedNames>
  <calcPr fullCalcOnLoad="1"/>
</workbook>
</file>

<file path=xl/sharedStrings.xml><?xml version="1.0" encoding="utf-8"?>
<sst xmlns="http://schemas.openxmlformats.org/spreadsheetml/2006/main" count="2274" uniqueCount="236">
  <si>
    <t xml:space="preserve">                   </t>
  </si>
  <si>
    <t xml:space="preserve">       </t>
  </si>
  <si>
    <t>BIUDŽETO IŠLAIDŲ SĄMATOS VYKDYMO</t>
  </si>
  <si>
    <t>ATASKAITA</t>
  </si>
  <si>
    <t xml:space="preserve">                                                                      (data)</t>
  </si>
  <si>
    <t>Išlaidų ekonominės klasifikacijos kodas</t>
  </si>
  <si>
    <t>Išlaidų pavadinimas</t>
  </si>
  <si>
    <t>Asignavimų planas, įskaitant patikslinimus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</si>
  <si>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</si>
  <si>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</si>
  <si>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</si>
  <si>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</si>
  <si>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</si>
  <si>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</si>
  <si>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</si>
  <si>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</si>
  <si>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</si>
  <si>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</si>
  <si>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</si>
  <si>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</si>
  <si>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</si>
  <si>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</si>
  <si>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</si>
  <si>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</si>
  <si>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</si>
  <si>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</si>
  <si>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</si>
  <si>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</si>
  <si>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</si>
  <si>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</si>
  <si>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</si>
  <si>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</si>
  <si>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</si>
  <si>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</si>
  <si>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</si>
  <si>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</si>
  <si>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</si>
  <si>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</si>
  <si>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</si>
  <si>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</si>
  <si>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</si>
  <si>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</si>
  <si>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</si>
  <si>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</si>
  <si>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</si>
  <si>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</si>
  <si>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</si>
  <si>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</si>
  <si>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</si>
  <si>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</si>
  <si>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</si>
  <si>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</si>
  <si>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</si>
  <si>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</si>
  <si>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</si>
  <si>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</si>
  <si>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</si>
  <si>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</si>
  <si>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</si>
  <si>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</si>
  <si>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</si>
  <si>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</si>
  <si>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</si>
  <si>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</si>
  <si>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</si>
  <si>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</si>
  <si>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</si>
  <si>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</si>
  <si>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</si>
  <si>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</si>
  <si>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</si>
  <si>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</si>
  <si>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</si>
  <si>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</si>
  <si>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</si>
  <si>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</si>
  <si>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</si>
  <si>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</si>
  <si>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</si>
  <si>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</si>
  <si>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</si>
  <si>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</si>
  <si>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</si>
  <si>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</si>
  <si>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</si>
  <si>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</si>
  <si>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</si>
  <si>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</si>
  <si>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</si>
  <si>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</si>
  <si>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</si>
  <si>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</si>
  <si>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</si>
  <si>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</si>
  <si>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</si>
  <si>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</si>
  <si>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</si>
  <si>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</si>
  <si>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</si>
  <si>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</si>
  <si>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</si>
  <si>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</si>
  <si>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</si>
  <si>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</si>
  <si>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</si>
  <si>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</si>
  <si>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</si>
  <si>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</si>
  <si>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</si>
  <si>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</si>
  <si>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</si>
  <si>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</si>
  <si>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</si>
  <si>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</si>
  <si>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</si>
  <si>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</si>
  <si>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</si>
  <si>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</si>
  <si>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</si>
  <si>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</si>
  <si>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</si>
  <si>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</si>
  <si>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</si>
  <si>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</si>
  <si>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</si>
  <si>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</si>
  <si>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</si>
  <si>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</si>
  <si>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</si>
  <si>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</si>
  <si>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</si>
  <si>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</si>
  <si>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</si>
  <si>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</si>
  <si>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</si>
  <si>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</si>
  <si>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</si>
  <si>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</si>
  <si>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</si>
  <si>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</si>
  <si>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</si>
  <si>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</si>
  <si>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</si>
  <si>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</si>
  <si>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</si>
  <si>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</si>
  <si>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</si>
  <si>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</si>
  <si>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</si>
  <si>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</si>
  <si>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</si>
  <si>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</si>
  <si>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</si>
  <si>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</si>
  <si>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Šildymas</t>
  </si>
  <si>
    <t>Elektros energija</t>
  </si>
  <si>
    <t>Vandentiekis ir kanalizacija</t>
  </si>
  <si>
    <t>Nemokamas moksleivių maitinimas</t>
  </si>
  <si>
    <t>Kompensacija už šildymą</t>
  </si>
  <si>
    <t>Kompensacija už karštą vandenį</t>
  </si>
  <si>
    <t>Kompensacija už šaltą vandenį</t>
  </si>
  <si>
    <t>Važiavimo keleiviniu transportu lengvatos</t>
  </si>
  <si>
    <t>Kitos neišvardintos lengvatos</t>
  </si>
  <si>
    <t>A</t>
  </si>
  <si>
    <t>B</t>
  </si>
  <si>
    <t>C</t>
  </si>
  <si>
    <t>D</t>
  </si>
  <si>
    <t>E</t>
  </si>
  <si>
    <t>F</t>
  </si>
  <si>
    <t>(eurais ir euro centais)</t>
  </si>
  <si>
    <t>Valstybės tarnautojų</t>
  </si>
  <si>
    <t>Šiukšlių išvežimas</t>
  </si>
  <si>
    <t>(metinė, ketvirtinė)</t>
  </si>
  <si>
    <t>(Vardas, pavardė)</t>
  </si>
  <si>
    <t>(Parašas)</t>
  </si>
  <si>
    <t>(Parašas, data)</t>
  </si>
  <si>
    <t xml:space="preserve">                                                                (Vardas, pavardė)</t>
  </si>
  <si>
    <t>(Įstaigos pavadinimas, kodas, adresas)</t>
  </si>
  <si>
    <t xml:space="preserve">Turto vertinimo paslaugų apmokėjimas </t>
  </si>
  <si>
    <t xml:space="preserve">Įstaigos vadovas (-ė) </t>
  </si>
  <si>
    <t>Vyr. buhalteris (-ė)</t>
  </si>
  <si>
    <t xml:space="preserve">Programos koordinatorius (-ė)                         </t>
  </si>
  <si>
    <t>Ataskaitą sudarė (pareigos, vardas, pavardė, parašas, telefono numeris, el. paštas)</t>
  </si>
  <si>
    <t>Panaudoti asignavimai</t>
  </si>
  <si>
    <t>Programa, tikslas, uždavinys, priemonė (kodas)</t>
  </si>
  <si>
    <t>Finansavimo šaltinis (kodas)</t>
  </si>
  <si>
    <t>Gauti asignavimai</t>
  </si>
  <si>
    <t>Nuo metų pradžios</t>
  </si>
  <si>
    <t>Per ataskaitinį laikotarpį</t>
  </si>
  <si>
    <t>3</t>
  </si>
  <si>
    <r>
      <t>Nematerialiojo turto kūrimas ir įsigijimas</t>
    </r>
    <r>
      <rPr>
        <sz val="9"/>
        <rFont val="Times New Roman Baltic"/>
        <family val="0"/>
      </rPr>
      <t xml:space="preserve"> </t>
    </r>
  </si>
  <si>
    <r>
      <t>Užsienio</t>
    </r>
    <r>
      <rPr>
        <sz val="9"/>
        <rFont val="Times New Roman Baltic"/>
        <family val="0"/>
      </rPr>
      <t xml:space="preserve"> </t>
    </r>
  </si>
  <si>
    <t>Metams</t>
  </si>
  <si>
    <t xml:space="preserve"> Ataskaiti-niam laikotarpiui</t>
  </si>
  <si>
    <t>Įstaigų, kurių asignavimų valdytojas yra administracijos direktorius, finansavimo ir atsiskaitymo tvarkos aprašo                                               3 priedas</t>
  </si>
  <si>
    <t>Valstybės funkcija (kodas)</t>
  </si>
  <si>
    <t>ALYTAUS ŠV. BENEDIKTO GIMNAZIJA , 195320460, Alytus Topolių 19A</t>
  </si>
  <si>
    <t>Ketvirtinė</t>
  </si>
  <si>
    <t>01</t>
  </si>
  <si>
    <t>09</t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</si>
  <si>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21 Švietimo programa</t>
    </r>
  </si>
  <si>
    <r>
      <t xml:space="preserve">Priemonė (pavadinimas) </t>
    </r>
    <r>
      <rPr>
        <b/>
        <sz val="12"/>
        <rFont val="Times New Roman Baltic"/>
        <family val="0"/>
      </rPr>
      <t>Finansuoti bendrąjį ugdymą Šv. Benedikto gimnazijoje</t>
    </r>
  </si>
  <si>
    <t>02</t>
  </si>
  <si>
    <t>10</t>
  </si>
  <si>
    <r>
      <t xml:space="preserve">Priemonė (pavadinimas) </t>
    </r>
    <r>
      <rPr>
        <b/>
        <sz val="12"/>
        <rFont val="Times New Roman Baltic"/>
        <family val="0"/>
      </rPr>
      <t>Užtikrinti Šv. Benedikto gimnazijos aplinkos išlaikymą</t>
    </r>
  </si>
  <si>
    <t>05</t>
  </si>
  <si>
    <r>
      <t xml:space="preserve">Priemonė (pavadinimas) </t>
    </r>
    <r>
      <rPr>
        <b/>
        <sz val="12"/>
        <rFont val="Times New Roman Baltic"/>
        <family val="0"/>
      </rPr>
      <t>Pedagoginių darbuotojų darbo apmokėjimo sąlygoms gerint</t>
    </r>
    <r>
      <rPr>
        <sz val="12"/>
        <rFont val="Times New Roman Baltic"/>
        <family val="0"/>
      </rPr>
      <t>i</t>
    </r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</si>
  <si>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23 Socialinės apsaugos programa</t>
    </r>
  </si>
  <si>
    <r>
      <t xml:space="preserve">Priemonė (pavadinimas) </t>
    </r>
    <r>
      <rPr>
        <b/>
        <sz val="12"/>
        <rFont val="Times New Roman Baltic"/>
        <family val="0"/>
      </rPr>
      <t>Mokinius nemokamai maitinti Alytaus šv.Benedikto gimnazijoje</t>
    </r>
  </si>
  <si>
    <t>04</t>
  </si>
  <si>
    <t>40</t>
  </si>
  <si>
    <t>23</t>
  </si>
  <si>
    <t>11</t>
  </si>
  <si>
    <t>Priemonė (pavadinimas) Užtikrinti Šv.Benedikto gimnazijos aplinkos išlaikymą</t>
  </si>
  <si>
    <t>Vyr. buhalteris (-ė)                          Lina Mažulaitytė</t>
  </si>
  <si>
    <t>Vyr. buhalterė Lina Mažulaitytė                    tel. Nr. 8 315 74938, benbuh@benediktas.alytus.lm.lt</t>
  </si>
  <si>
    <t>Lina Mažulaitytė</t>
  </si>
  <si>
    <t>Vyr. buhalteris (-ė)                              Lina Mažulaitytė</t>
  </si>
  <si>
    <t>Vyr.buhalterė   Lina Mažulaitytė                tel. Nr. 8 315 74938, benbuh@benediktas.alytus.lm.lt</t>
  </si>
  <si>
    <t>Vyr.buhalterė   Lina Mažulaitytė                      tel. Nr. 8 315 74938, benbuh@benediktas.alytus.lm.lt</t>
  </si>
  <si>
    <t>Vyr.buhalterė   Lina Mažulaitytė           tel. Nr. 8 315 74938, benbuh@benediktas.alytus.lm.lt</t>
  </si>
  <si>
    <t>Vyr.buhalterė   Lina Mažulaitytė                     tel. Nr. 8 315 74938, benbuh@benediktas.alytus.lm.lt</t>
  </si>
  <si>
    <t>Vyr. buhalteris (-ė)                        Lina Mažulaitytė</t>
  </si>
  <si>
    <t>Vyr.buhalterė   Lina  Mažulaitytė                      tel. Nr. 8 315 74938, benbuh@benediktas.alytus.lm.lt</t>
  </si>
  <si>
    <t>2017 M.  RUGSĖJO  30 D.</t>
  </si>
  <si>
    <t>2017 M.  RUGSĖJO 30 D.</t>
  </si>
  <si>
    <t>Įstaigos vadovas (-ė)                             Lina Janulytė</t>
  </si>
  <si>
    <t>2017-10-02  Nr. S-382</t>
  </si>
  <si>
    <t>2017-10-02   Nr.S-382</t>
  </si>
  <si>
    <t>Lina Janulytė</t>
  </si>
  <si>
    <t>Įstaigos vadovas (-ė)                       Lina Janulytė</t>
  </si>
  <si>
    <t>2017-10-02   Nr. S-382</t>
  </si>
  <si>
    <t>Įstaigos vadovas (-ė)                          Lina Janulytė</t>
  </si>
  <si>
    <t>2017-10-02 Nr. S-382</t>
  </si>
  <si>
    <t>Įstaigos vadovas (-ė)                            Lina Janulytė</t>
  </si>
  <si>
    <t>2017-10-02   Nr.  S-383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</si>
</sst>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sz val="9"/>
      <name val="Times New Roman Baltic"/>
      <family val="1"/>
    </font>
    <font>
      <sz val="9"/>
      <name val="Arial"/>
      <family val="2"/>
    </font>
    <font>
      <b/>
      <sz val="10"/>
      <name val="Times New Roman Baltic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 Baltic"/>
      <family val="0"/>
    </font>
    <font>
      <i/>
      <sz val="9"/>
      <name val="Times New Roman Baltic"/>
      <family val="0"/>
    </font>
    <font>
      <b/>
      <sz val="8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 Balt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0" borderId="11" xfId="46" applyFont="1" applyBorder="1" applyAlignment="1" applyProtection="1">
      <alignment horizontal="center" vertical="center" wrapText="1"/>
      <protection/>
    </xf>
    <xf numFmtId="49" fontId="3" fillId="0" borderId="11" xfId="46" applyNumberFormat="1" applyFont="1" applyBorder="1" applyAlignment="1" applyProtection="1">
      <alignment horizontal="center" vertical="center" wrapText="1"/>
      <protection/>
    </xf>
    <xf numFmtId="0" fontId="1" fillId="0" borderId="0" xfId="46" applyFont="1" applyFill="1">
      <alignment/>
      <protection/>
    </xf>
    <xf numFmtId="0" fontId="1" fillId="0" borderId="0" xfId="46" applyFont="1" applyBorder="1" applyAlignment="1">
      <alignment horizontal="left"/>
      <protection/>
    </xf>
    <xf numFmtId="0" fontId="15" fillId="0" borderId="0" xfId="46" applyFont="1" applyBorder="1" applyAlignment="1">
      <alignment horizontal="center" vertical="top"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1" fontId="3" fillId="0" borderId="11" xfId="46" applyNumberFormat="1" applyFont="1" applyBorder="1" applyAlignment="1" applyProtection="1">
      <alignment horizontal="center" vertical="center" wrapText="1"/>
      <protection/>
    </xf>
    <xf numFmtId="3" fontId="1" fillId="0" borderId="0" xfId="46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0" fontId="1" fillId="0" borderId="0" xfId="46" applyFont="1" applyBorder="1" applyAlignment="1">
      <alignment horizontal="left"/>
      <protection/>
    </xf>
    <xf numFmtId="3" fontId="1" fillId="0" borderId="0" xfId="46" applyNumberFormat="1" applyFont="1" applyBorder="1" applyAlignment="1" applyProtection="1">
      <alignment/>
      <protection/>
    </xf>
    <xf numFmtId="0" fontId="6" fillId="0" borderId="10" xfId="46" applyFont="1" applyBorder="1" applyAlignment="1">
      <alignment/>
      <protection/>
    </xf>
    <xf numFmtId="0" fontId="1" fillId="0" borderId="10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0" fontId="14" fillId="0" borderId="0" xfId="46" applyFont="1">
      <alignment/>
      <protection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46" applyFont="1" applyBorder="1" applyAlignment="1">
      <alignment vertical="top"/>
      <protection/>
    </xf>
    <xf numFmtId="0" fontId="14" fillId="0" borderId="0" xfId="46" applyFont="1" applyBorder="1">
      <alignment/>
      <protection/>
    </xf>
    <xf numFmtId="0" fontId="14" fillId="0" borderId="0" xfId="4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3" fillId="0" borderId="0" xfId="46" applyFont="1" applyFill="1" applyBorder="1">
      <alignment/>
      <protection/>
    </xf>
    <xf numFmtId="172" fontId="13" fillId="0" borderId="0" xfId="46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46" applyFont="1" applyFill="1">
      <alignment/>
      <protection/>
    </xf>
    <xf numFmtId="0" fontId="11" fillId="0" borderId="0" xfId="46" applyFont="1">
      <alignment/>
      <protection/>
    </xf>
    <xf numFmtId="0" fontId="16" fillId="0" borderId="11" xfId="46" applyFont="1" applyBorder="1" applyAlignment="1">
      <alignment vertical="top" wrapText="1"/>
      <protection/>
    </xf>
    <xf numFmtId="0" fontId="16" fillId="0" borderId="11" xfId="46" applyFont="1" applyBorder="1" applyAlignment="1">
      <alignment horizontal="center" vertical="top" wrapText="1"/>
      <protection/>
    </xf>
    <xf numFmtId="0" fontId="16" fillId="0" borderId="0" xfId="46" applyFont="1">
      <alignment/>
      <protection/>
    </xf>
    <xf numFmtId="0" fontId="16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horizontal="center" vertical="top" wrapText="1"/>
      <protection/>
    </xf>
    <xf numFmtId="0" fontId="17" fillId="0" borderId="11" xfId="46" applyFont="1" applyFill="1" applyBorder="1" applyAlignment="1">
      <alignment vertical="top" wrapText="1"/>
      <protection/>
    </xf>
    <xf numFmtId="0" fontId="11" fillId="0" borderId="11" xfId="46" applyFont="1" applyBorder="1" applyAlignment="1">
      <alignment vertical="top" wrapText="1"/>
      <protection/>
    </xf>
    <xf numFmtId="1" fontId="11" fillId="0" borderId="11" xfId="46" applyNumberFormat="1" applyFont="1" applyBorder="1" applyAlignment="1">
      <alignment horizontal="center" vertical="top" wrapText="1"/>
      <protection/>
    </xf>
    <xf numFmtId="0" fontId="11" fillId="0" borderId="11" xfId="46" applyFont="1" applyBorder="1" applyAlignment="1">
      <alignment horizontal="center" vertical="top" wrapText="1"/>
      <protection/>
    </xf>
    <xf numFmtId="0" fontId="16" fillId="0" borderId="11" xfId="46" applyFont="1" applyFill="1" applyBorder="1" applyAlignment="1">
      <alignment vertical="center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0" xfId="46" applyFont="1" applyAlignment="1">
      <alignment vertical="top"/>
      <protection/>
    </xf>
    <xf numFmtId="0" fontId="16" fillId="0" borderId="11" xfId="46" applyFont="1" applyFill="1" applyBorder="1" applyAlignment="1">
      <alignment horizontal="center" vertical="top" wrapText="1"/>
      <protection/>
    </xf>
    <xf numFmtId="0" fontId="11" fillId="0" borderId="0" xfId="46" applyFont="1" applyAlignment="1">
      <alignment vertical="top" wrapText="1"/>
      <protection/>
    </xf>
    <xf numFmtId="0" fontId="11" fillId="0" borderId="11" xfId="46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16" fillId="0" borderId="11" xfId="46" applyFont="1" applyBorder="1" applyAlignment="1">
      <alignment vertical="center" wrapText="1"/>
      <protection/>
    </xf>
    <xf numFmtId="0" fontId="11" fillId="0" borderId="0" xfId="46" applyFont="1" applyFill="1">
      <alignment/>
      <protection/>
    </xf>
    <xf numFmtId="0" fontId="17" fillId="0" borderId="11" xfId="46" applyFont="1" applyFill="1" applyBorder="1" applyAlignment="1">
      <alignment horizontal="center" vertical="top" wrapText="1"/>
      <protection/>
    </xf>
    <xf numFmtId="0" fontId="11" fillId="0" borderId="11" xfId="46" applyFont="1" applyBorder="1">
      <alignment/>
      <protection/>
    </xf>
    <xf numFmtId="0" fontId="11" fillId="0" borderId="11" xfId="46" applyFont="1" applyBorder="1" applyAlignment="1">
      <alignment horizontal="center"/>
      <protection/>
    </xf>
    <xf numFmtId="0" fontId="16" fillId="0" borderId="11" xfId="46" applyFont="1" applyBorder="1">
      <alignment/>
      <protection/>
    </xf>
    <xf numFmtId="0" fontId="5" fillId="0" borderId="0" xfId="46" applyFont="1">
      <alignment/>
      <protection/>
    </xf>
    <xf numFmtId="49" fontId="18" fillId="0" borderId="11" xfId="46" applyNumberFormat="1" applyFont="1" applyBorder="1" applyAlignment="1" applyProtection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2" fontId="16" fillId="33" borderId="11" xfId="46" applyNumberFormat="1" applyFont="1" applyFill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 wrapText="1"/>
      <protection/>
    </xf>
    <xf numFmtId="2" fontId="11" fillId="0" borderId="11" xfId="46" applyNumberFormat="1" applyFont="1" applyBorder="1" applyAlignment="1" applyProtection="1">
      <alignment horizontal="right" vertical="center" wrapText="1"/>
      <protection/>
    </xf>
    <xf numFmtId="2" fontId="11" fillId="0" borderId="13" xfId="46" applyNumberFormat="1" applyFont="1" applyBorder="1" applyAlignment="1" applyProtection="1">
      <alignment horizontal="right" vertical="center" wrapText="1"/>
      <protection/>
    </xf>
    <xf numFmtId="2" fontId="11" fillId="0" borderId="11" xfId="46" applyNumberFormat="1" applyFont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/>
      <protection/>
    </xf>
    <xf numFmtId="2" fontId="11" fillId="0" borderId="11" xfId="46" applyNumberFormat="1" applyFont="1" applyBorder="1" applyAlignment="1">
      <alignment horizontal="center" vertical="top" wrapText="1"/>
      <protection/>
    </xf>
    <xf numFmtId="2" fontId="11" fillId="0" borderId="11" xfId="46" applyNumberFormat="1" applyFont="1" applyBorder="1" applyAlignment="1">
      <alignment horizontal="center" vertical="center" wrapText="1"/>
      <protection/>
    </xf>
    <xf numFmtId="2" fontId="11" fillId="33" borderId="11" xfId="46" applyNumberFormat="1" applyFont="1" applyFill="1" applyBorder="1" applyAlignment="1" applyProtection="1">
      <alignment horizontal="right" vertical="center" wrapText="1"/>
      <protection/>
    </xf>
    <xf numFmtId="2" fontId="16" fillId="33" borderId="11" xfId="46" applyNumberFormat="1" applyFont="1" applyFill="1" applyBorder="1" applyAlignment="1">
      <alignment horizontal="right" vertical="center"/>
      <protection/>
    </xf>
    <xf numFmtId="0" fontId="6" fillId="0" borderId="10" xfId="47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49" fontId="13" fillId="0" borderId="14" xfId="46" applyNumberFormat="1" applyFont="1" applyBorder="1" applyAlignment="1" applyProtection="1">
      <alignment horizontal="center"/>
      <protection/>
    </xf>
    <xf numFmtId="0" fontId="13" fillId="0" borderId="14" xfId="46" applyFont="1" applyBorder="1" applyAlignment="1">
      <alignment horizontal="center"/>
      <protection/>
    </xf>
    <xf numFmtId="0" fontId="1" fillId="0" borderId="0" xfId="46" applyFont="1" applyFill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1" fillId="34" borderId="0" xfId="46" applyFont="1" applyFill="1">
      <alignment/>
      <protection/>
    </xf>
    <xf numFmtId="0" fontId="5" fillId="34" borderId="0" xfId="46" applyFont="1" applyFill="1">
      <alignment/>
      <protection/>
    </xf>
    <xf numFmtId="0" fontId="5" fillId="34" borderId="0" xfId="46" applyFont="1" applyFill="1" applyBorder="1">
      <alignment/>
      <protection/>
    </xf>
    <xf numFmtId="2" fontId="16" fillId="34" borderId="0" xfId="46" applyNumberFormat="1" applyFont="1" applyFill="1" applyBorder="1" applyAlignment="1">
      <alignment horizontal="right" vertical="center" wrapText="1"/>
      <protection/>
    </xf>
    <xf numFmtId="2" fontId="11" fillId="34" borderId="0" xfId="46" applyNumberFormat="1" applyFont="1" applyFill="1" applyBorder="1" applyAlignment="1">
      <alignment horizontal="right" vertical="center" wrapText="1"/>
      <protection/>
    </xf>
    <xf numFmtId="2" fontId="11" fillId="34" borderId="0" xfId="46" applyNumberFormat="1" applyFont="1" applyFill="1" applyBorder="1" applyAlignment="1" applyProtection="1">
      <alignment horizontal="right" vertical="center" wrapText="1"/>
      <protection/>
    </xf>
    <xf numFmtId="2" fontId="11" fillId="34" borderId="0" xfId="46" applyNumberFormat="1" applyFont="1" applyFill="1" applyBorder="1" applyAlignment="1">
      <alignment horizontal="center" vertical="center" wrapText="1"/>
      <protection/>
    </xf>
    <xf numFmtId="2" fontId="16" fillId="34" borderId="0" xfId="46" applyNumberFormat="1" applyFont="1" applyFill="1" applyBorder="1" applyAlignment="1">
      <alignment horizontal="right" vertical="center"/>
      <protection/>
    </xf>
    <xf numFmtId="0" fontId="14" fillId="34" borderId="0" xfId="46" applyFont="1" applyFill="1">
      <alignment/>
      <protection/>
    </xf>
    <xf numFmtId="2" fontId="11" fillId="33" borderId="11" xfId="46" applyNumberFormat="1" applyFont="1" applyFill="1" applyBorder="1" applyAlignment="1">
      <alignment horizontal="right" vertical="center" wrapText="1"/>
      <protection/>
    </xf>
    <xf numFmtId="2" fontId="11" fillId="0" borderId="11" xfId="46" applyNumberFormat="1" applyFont="1" applyBorder="1" applyAlignment="1" applyProtection="1">
      <alignment horizontal="right" vertical="center" wrapText="1"/>
      <protection/>
    </xf>
    <xf numFmtId="2" fontId="11" fillId="0" borderId="13" xfId="46" applyNumberFormat="1" applyFont="1" applyBorder="1" applyAlignment="1" applyProtection="1">
      <alignment horizontal="right" vertical="center" wrapText="1"/>
      <protection/>
    </xf>
    <xf numFmtId="2" fontId="11" fillId="0" borderId="11" xfId="46" applyNumberFormat="1" applyFont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/>
      <protection/>
    </xf>
    <xf numFmtId="2" fontId="11" fillId="0" borderId="11" xfId="46" applyNumberFormat="1" applyFont="1" applyBorder="1" applyAlignment="1">
      <alignment horizontal="center" vertical="top" wrapText="1"/>
      <protection/>
    </xf>
    <xf numFmtId="2" fontId="11" fillId="0" borderId="11" xfId="46" applyNumberFormat="1" applyFont="1" applyBorder="1" applyAlignment="1">
      <alignment horizontal="center" vertical="center" wrapText="1"/>
      <protection/>
    </xf>
    <xf numFmtId="2" fontId="11" fillId="33" borderId="11" xfId="46" applyNumberFormat="1" applyFont="1" applyFill="1" applyBorder="1" applyAlignment="1" applyProtection="1">
      <alignment horizontal="right" vertical="center" wrapText="1"/>
      <protection/>
    </xf>
    <xf numFmtId="2" fontId="11" fillId="34" borderId="11" xfId="46" applyNumberFormat="1" applyFont="1" applyFill="1" applyBorder="1" applyAlignment="1">
      <alignment horizontal="right" vertical="center" wrapText="1"/>
      <protection/>
    </xf>
    <xf numFmtId="2" fontId="11" fillId="35" borderId="11" xfId="46" applyNumberFormat="1" applyFont="1" applyFill="1" applyBorder="1" applyAlignment="1">
      <alignment horizontal="right" vertical="center" wrapText="1"/>
      <protection/>
    </xf>
    <xf numFmtId="2" fontId="11" fillId="35" borderId="11" xfId="46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center" wrapText="1"/>
    </xf>
    <xf numFmtId="0" fontId="16" fillId="34" borderId="0" xfId="46" applyFont="1" applyFill="1">
      <alignment/>
      <protection/>
    </xf>
    <xf numFmtId="0" fontId="11" fillId="34" borderId="0" xfId="46" applyFont="1" applyFill="1">
      <alignment/>
      <protection/>
    </xf>
    <xf numFmtId="2" fontId="11" fillId="34" borderId="0" xfId="46" applyNumberFormat="1" applyFont="1" applyFill="1">
      <alignment/>
      <protection/>
    </xf>
    <xf numFmtId="0" fontId="11" fillId="34" borderId="0" xfId="46" applyFont="1" applyFill="1" applyAlignment="1">
      <alignment vertical="top"/>
      <protection/>
    </xf>
    <xf numFmtId="0" fontId="11" fillId="34" borderId="0" xfId="46" applyFont="1" applyFill="1" applyAlignment="1">
      <alignment vertical="top" wrapText="1"/>
      <protection/>
    </xf>
    <xf numFmtId="49" fontId="18" fillId="34" borderId="0" xfId="46" applyNumberFormat="1" applyFont="1" applyFill="1" applyBorder="1" applyAlignment="1" applyProtection="1">
      <alignment horizontal="center" vertical="center" wrapText="1"/>
      <protection/>
    </xf>
    <xf numFmtId="1" fontId="3" fillId="34" borderId="0" xfId="46" applyNumberFormat="1" applyFont="1" applyFill="1" applyBorder="1" applyAlignment="1" applyProtection="1">
      <alignment horizontal="center" vertical="center" wrapText="1"/>
      <protection/>
    </xf>
    <xf numFmtId="2" fontId="11" fillId="34" borderId="0" xfId="46" applyNumberFormat="1" applyFont="1" applyFill="1" applyBorder="1" applyAlignment="1">
      <alignment horizontal="right" vertical="center"/>
      <protection/>
    </xf>
    <xf numFmtId="0" fontId="55" fillId="0" borderId="0" xfId="46" applyFont="1">
      <alignment/>
      <protection/>
    </xf>
    <xf numFmtId="2" fontId="55" fillId="34" borderId="0" xfId="46" applyNumberFormat="1" applyFont="1" applyFill="1" applyBorder="1" applyAlignment="1" applyProtection="1">
      <alignment horizontal="right" vertical="center" wrapText="1"/>
      <protection/>
    </xf>
    <xf numFmtId="0" fontId="55" fillId="34" borderId="0" xfId="46" applyFont="1" applyFill="1">
      <alignment/>
      <protection/>
    </xf>
    <xf numFmtId="0" fontId="14" fillId="0" borderId="10" xfId="46" applyFont="1" applyBorder="1" applyAlignment="1">
      <alignment horizontal="left"/>
      <protection/>
    </xf>
    <xf numFmtId="0" fontId="14" fillId="0" borderId="0" xfId="46" applyFont="1" applyBorder="1">
      <alignment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0" fontId="11" fillId="0" borderId="11" xfId="46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left"/>
      <protection/>
    </xf>
    <xf numFmtId="0" fontId="1" fillId="0" borderId="12" xfId="46" applyFont="1" applyBorder="1" applyAlignment="1">
      <alignment horizontal="left"/>
      <protection/>
    </xf>
    <xf numFmtId="0" fontId="14" fillId="0" borderId="10" xfId="0" applyFont="1" applyBorder="1" applyAlignment="1">
      <alignment horizontal="right"/>
    </xf>
    <xf numFmtId="49" fontId="18" fillId="0" borderId="15" xfId="46" applyNumberFormat="1" applyFont="1" applyBorder="1" applyAlignment="1" applyProtection="1">
      <alignment horizontal="center" vertical="center" wrapText="1"/>
      <protection/>
    </xf>
    <xf numFmtId="49" fontId="18" fillId="0" borderId="12" xfId="46" applyNumberFormat="1" applyFont="1" applyBorder="1" applyAlignment="1" applyProtection="1">
      <alignment horizontal="center" vertical="center" wrapText="1"/>
      <protection/>
    </xf>
    <xf numFmtId="49" fontId="18" fillId="0" borderId="16" xfId="46" applyNumberFormat="1" applyFont="1" applyBorder="1" applyAlignment="1" applyProtection="1">
      <alignment horizontal="center" vertical="center" wrapText="1"/>
      <protection/>
    </xf>
    <xf numFmtId="49" fontId="18" fillId="0" borderId="17" xfId="46" applyNumberFormat="1" applyFont="1" applyBorder="1" applyAlignment="1" applyProtection="1">
      <alignment horizontal="center" vertical="center" wrapText="1"/>
      <protection/>
    </xf>
    <xf numFmtId="49" fontId="18" fillId="0" borderId="10" xfId="46" applyNumberFormat="1" applyFont="1" applyBorder="1" applyAlignment="1" applyProtection="1">
      <alignment horizontal="center" vertical="center" wrapText="1"/>
      <protection/>
    </xf>
    <xf numFmtId="49" fontId="18" fillId="0" borderId="18" xfId="46" applyNumberFormat="1" applyFont="1" applyBorder="1" applyAlignment="1" applyProtection="1">
      <alignment horizontal="center" vertical="center" wrapText="1"/>
      <protection/>
    </xf>
    <xf numFmtId="0" fontId="18" fillId="0" borderId="11" xfId="46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72" fontId="18" fillId="0" borderId="15" xfId="46" applyNumberFormat="1" applyFont="1" applyBorder="1" applyAlignment="1" applyProtection="1">
      <alignment horizontal="center" vertical="center" wrapText="1"/>
      <protection/>
    </xf>
    <xf numFmtId="172" fontId="18" fillId="0" borderId="16" xfId="46" applyNumberFormat="1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/>
      <protection/>
    </xf>
    <xf numFmtId="0" fontId="5" fillId="0" borderId="0" xfId="46" applyFont="1" applyBorder="1" applyAlignment="1" applyProtection="1">
      <alignment horizontal="center" vertical="center" wrapText="1"/>
      <protection/>
    </xf>
    <xf numFmtId="0" fontId="6" fillId="0" borderId="10" xfId="46" applyFont="1" applyBorder="1" applyAlignment="1">
      <alignment horizontal="left"/>
      <protection/>
    </xf>
    <xf numFmtId="0" fontId="14" fillId="0" borderId="0" xfId="0" applyFont="1" applyBorder="1" applyAlignment="1">
      <alignment horizontal="right" vertical="center" wrapText="1"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="115" zoomScaleNormal="115" zoomScalePageLayoutView="0" workbookViewId="0" topLeftCell="A11">
      <selection activeCell="M352" sqref="M352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3.281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8:13" ht="12.75" customHeight="1">
      <c r="H16" s="152" t="s">
        <v>228</v>
      </c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17"/>
      <c r="N19" s="117"/>
    </row>
    <row r="20" spans="1:14" ht="15" customHeight="1">
      <c r="A20" s="156" t="s">
        <v>200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199</v>
      </c>
    </row>
    <row r="23" spans="1:19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97"/>
      <c r="P23" s="97"/>
      <c r="Q23" s="97"/>
      <c r="R23" s="97"/>
      <c r="S23" s="97"/>
    </row>
    <row r="24" spans="1:19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  <c r="O24" s="97"/>
      <c r="P24" s="97"/>
      <c r="Q24" s="97"/>
      <c r="R24" s="97"/>
      <c r="S24" s="97"/>
    </row>
    <row r="25" spans="1:19" ht="18" customHeight="1">
      <c r="A25" s="138" t="s">
        <v>201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97"/>
      <c r="P25" s="97"/>
      <c r="Q25" s="97"/>
      <c r="R25" s="97"/>
      <c r="S25" s="97"/>
    </row>
    <row r="26" spans="1:19" ht="12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O26" s="97"/>
      <c r="P26" s="97"/>
      <c r="Q26" s="97"/>
      <c r="R26" s="97"/>
      <c r="S26" s="97"/>
    </row>
    <row r="27" spans="1:19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141</v>
      </c>
      <c r="O27" s="97"/>
      <c r="P27" s="97"/>
      <c r="Q27" s="97"/>
      <c r="R27" s="97"/>
      <c r="S27" s="97"/>
    </row>
    <row r="28" spans="1:19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  <c r="O28" s="97"/>
      <c r="P28" s="97"/>
      <c r="Q28" s="97"/>
      <c r="R28" s="97"/>
      <c r="S28" s="97"/>
    </row>
    <row r="29" spans="1:19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  <c r="O29" s="97"/>
      <c r="P29" s="97"/>
      <c r="Q29" s="97"/>
      <c r="R29" s="97"/>
      <c r="S29" s="97"/>
    </row>
    <row r="30" spans="1:19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  <c r="O30" s="97"/>
      <c r="P30" s="97"/>
      <c r="Q30" s="97"/>
      <c r="R30" s="97"/>
      <c r="S30" s="97"/>
    </row>
    <row r="31" spans="1:19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  <c r="O31" s="98"/>
      <c r="P31" s="98"/>
      <c r="Q31" s="98"/>
      <c r="R31" s="98"/>
      <c r="S31" s="98"/>
    </row>
    <row r="32" spans="1:19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  <c r="O32" s="98"/>
      <c r="P32" s="123"/>
      <c r="Q32" s="98"/>
      <c r="R32" s="98"/>
      <c r="S32" s="98"/>
    </row>
    <row r="33" spans="1:19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  <c r="O33" s="98"/>
      <c r="P33" s="124"/>
      <c r="Q33" s="98"/>
      <c r="R33" s="98"/>
      <c r="S33" s="98"/>
    </row>
    <row r="34" spans="1:19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844900</v>
      </c>
      <c r="J34" s="81">
        <f t="shared" si="0"/>
        <v>665400</v>
      </c>
      <c r="K34" s="81">
        <f t="shared" si="0"/>
        <v>602900.1499999999</v>
      </c>
      <c r="L34" s="81">
        <f t="shared" si="0"/>
        <v>57871.729999999996</v>
      </c>
      <c r="M34" s="81">
        <f t="shared" si="0"/>
        <v>602900.1499999999</v>
      </c>
      <c r="N34" s="81">
        <f t="shared" si="0"/>
        <v>57871.729999999996</v>
      </c>
      <c r="O34" s="118"/>
      <c r="P34" s="100"/>
      <c r="Q34" s="118"/>
      <c r="R34" s="118"/>
      <c r="S34" s="118"/>
    </row>
    <row r="35" spans="1:19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644000</v>
      </c>
      <c r="K35" s="81">
        <f t="shared" si="1"/>
        <v>588284.83</v>
      </c>
      <c r="L35" s="81">
        <f t="shared" si="1"/>
        <v>48125.06999999999</v>
      </c>
      <c r="M35" s="81">
        <f t="shared" si="1"/>
        <v>588284.83</v>
      </c>
      <c r="N35" s="81">
        <f t="shared" si="1"/>
        <v>48125.06999999999</v>
      </c>
      <c r="O35" s="119"/>
      <c r="P35" s="100"/>
      <c r="Q35" s="119"/>
      <c r="R35" s="119"/>
      <c r="S35" s="119"/>
    </row>
    <row r="36" spans="1:19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491700</v>
      </c>
      <c r="K36" s="82">
        <f t="shared" si="2"/>
        <v>450574.39999999997</v>
      </c>
      <c r="L36" s="82">
        <f t="shared" si="2"/>
        <v>38097.729999999996</v>
      </c>
      <c r="M36" s="82">
        <f t="shared" si="2"/>
        <v>450574.39999999997</v>
      </c>
      <c r="N36" s="82">
        <f t="shared" si="2"/>
        <v>38097.729999999996</v>
      </c>
      <c r="O36" s="119"/>
      <c r="P36" s="101"/>
      <c r="Q36" s="119"/>
      <c r="R36" s="119"/>
      <c r="S36" s="119"/>
    </row>
    <row r="37" spans="1:19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491700</v>
      </c>
      <c r="K37" s="82">
        <f t="shared" si="2"/>
        <v>450574.39999999997</v>
      </c>
      <c r="L37" s="82">
        <f t="shared" si="2"/>
        <v>38097.729999999996</v>
      </c>
      <c r="M37" s="82">
        <f t="shared" si="2"/>
        <v>450574.39999999997</v>
      </c>
      <c r="N37" s="82">
        <f t="shared" si="2"/>
        <v>38097.729999999996</v>
      </c>
      <c r="O37" s="119"/>
      <c r="P37" s="101"/>
      <c r="Q37" s="119"/>
      <c r="R37" s="119"/>
      <c r="S37" s="119"/>
    </row>
    <row r="38" spans="1:19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491700</v>
      </c>
      <c r="K38" s="82">
        <f t="shared" si="3"/>
        <v>450574.39999999997</v>
      </c>
      <c r="L38" s="82">
        <f t="shared" si="3"/>
        <v>38097.729999999996</v>
      </c>
      <c r="M38" s="82">
        <f t="shared" si="3"/>
        <v>450574.39999999997</v>
      </c>
      <c r="N38" s="82">
        <f t="shared" si="3"/>
        <v>38097.729999999996</v>
      </c>
      <c r="O38" s="119"/>
      <c r="P38" s="101"/>
      <c r="Q38" s="119"/>
      <c r="R38" s="119"/>
      <c r="S38" s="119"/>
    </row>
    <row r="39" spans="1:19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491700</v>
      </c>
      <c r="K39" s="82">
        <f t="shared" si="4"/>
        <v>450574.39999999997</v>
      </c>
      <c r="L39" s="82">
        <f t="shared" si="4"/>
        <v>38097.729999999996</v>
      </c>
      <c r="M39" s="82">
        <f t="shared" si="4"/>
        <v>450574.39999999997</v>
      </c>
      <c r="N39" s="82">
        <f t="shared" si="4"/>
        <v>38097.729999999996</v>
      </c>
      <c r="O39" s="119"/>
      <c r="P39" s="101"/>
      <c r="Q39" s="119"/>
      <c r="R39" s="119"/>
      <c r="S39" s="119"/>
    </row>
    <row r="40" spans="1:19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  <c r="O40" s="119"/>
      <c r="P40" s="101"/>
      <c r="Q40" s="119"/>
      <c r="R40" s="119"/>
      <c r="S40" s="119"/>
    </row>
    <row r="41" spans="1:19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470000</v>
      </c>
      <c r="K41" s="83">
        <v>429115.26</v>
      </c>
      <c r="L41" s="83">
        <v>34326.6</v>
      </c>
      <c r="M41" s="83">
        <v>429115.26</v>
      </c>
      <c r="N41" s="83">
        <v>34326.6</v>
      </c>
      <c r="O41" s="119"/>
      <c r="P41" s="102"/>
      <c r="Q41" s="119"/>
      <c r="R41" s="120"/>
      <c r="S41" s="119"/>
    </row>
    <row r="42" spans="1:19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3"/>
      <c r="N42" s="84"/>
      <c r="O42" s="119"/>
      <c r="P42" s="102"/>
      <c r="Q42" s="119"/>
      <c r="R42" s="120"/>
      <c r="S42" s="119"/>
    </row>
    <row r="43" spans="1:19" s="54" customFormat="1" ht="14.25" customHeight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12000</v>
      </c>
      <c r="K43" s="83">
        <v>11999.6</v>
      </c>
      <c r="L43" s="83">
        <v>2999.6</v>
      </c>
      <c r="M43" s="83">
        <v>11999.6</v>
      </c>
      <c r="N43" s="83">
        <v>2999.6</v>
      </c>
      <c r="O43" s="119"/>
      <c r="P43" s="102"/>
      <c r="Q43" s="119"/>
      <c r="R43" s="120"/>
      <c r="S43" s="119"/>
    </row>
    <row r="44" spans="1:19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  <c r="O44" s="119"/>
      <c r="P44" s="102"/>
      <c r="Q44" s="119"/>
      <c r="R44" s="120"/>
      <c r="S44" s="119"/>
    </row>
    <row r="45" spans="1:19" s="54" customFormat="1" ht="12.7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9700</v>
      </c>
      <c r="K45" s="83">
        <v>9459.54</v>
      </c>
      <c r="L45" s="83">
        <v>771.53</v>
      </c>
      <c r="M45" s="83">
        <v>9459.54</v>
      </c>
      <c r="N45" s="83">
        <v>771.53</v>
      </c>
      <c r="O45" s="119"/>
      <c r="P45" s="102"/>
      <c r="Q45" s="119"/>
      <c r="R45" s="120"/>
      <c r="S45" s="119"/>
    </row>
    <row r="46" spans="1:19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  <c r="O46" s="119"/>
      <c r="P46" s="102"/>
      <c r="Q46" s="119"/>
      <c r="R46" s="120"/>
      <c r="S46" s="119"/>
    </row>
    <row r="47" spans="1:19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152300</v>
      </c>
      <c r="K47" s="82">
        <f t="shared" si="5"/>
        <v>137710.43</v>
      </c>
      <c r="L47" s="82">
        <f t="shared" si="5"/>
        <v>10027.34</v>
      </c>
      <c r="M47" s="82">
        <f t="shared" si="5"/>
        <v>137710.43</v>
      </c>
      <c r="N47" s="82">
        <f t="shared" si="5"/>
        <v>10027.34</v>
      </c>
      <c r="O47" s="119"/>
      <c r="P47" s="101"/>
      <c r="Q47" s="119"/>
      <c r="R47" s="120"/>
      <c r="S47" s="119"/>
    </row>
    <row r="48" spans="1:19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152300</v>
      </c>
      <c r="K48" s="82">
        <f t="shared" si="5"/>
        <v>137710.43</v>
      </c>
      <c r="L48" s="82">
        <f t="shared" si="5"/>
        <v>10027.34</v>
      </c>
      <c r="M48" s="82">
        <f t="shared" si="5"/>
        <v>137710.43</v>
      </c>
      <c r="N48" s="82">
        <f t="shared" si="5"/>
        <v>10027.34</v>
      </c>
      <c r="O48" s="119"/>
      <c r="P48" s="101"/>
      <c r="Q48" s="119"/>
      <c r="R48" s="120"/>
      <c r="S48" s="119"/>
    </row>
    <row r="49" spans="1:19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152300</v>
      </c>
      <c r="K49" s="82">
        <f>K50</f>
        <v>137710.43</v>
      </c>
      <c r="L49" s="82">
        <f>L50</f>
        <v>10027.34</v>
      </c>
      <c r="M49" s="82">
        <f>M50</f>
        <v>137710.43</v>
      </c>
      <c r="N49" s="82">
        <f>N50</f>
        <v>10027.34</v>
      </c>
      <c r="O49" s="119"/>
      <c r="P49" s="101"/>
      <c r="Q49" s="119"/>
      <c r="R49" s="120"/>
      <c r="S49" s="119"/>
    </row>
    <row r="50" spans="1:19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152300</v>
      </c>
      <c r="K50" s="83">
        <v>137710.43</v>
      </c>
      <c r="L50" s="83">
        <v>10027.34</v>
      </c>
      <c r="M50" s="83">
        <v>137710.43</v>
      </c>
      <c r="N50" s="83">
        <v>10027.34</v>
      </c>
      <c r="O50" s="119"/>
      <c r="P50" s="102"/>
      <c r="Q50" s="119"/>
      <c r="R50" s="120"/>
      <c r="S50" s="119"/>
    </row>
    <row r="51" spans="1:19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21400</v>
      </c>
      <c r="K51" s="81">
        <f t="shared" si="6"/>
        <v>14615.32</v>
      </c>
      <c r="L51" s="81">
        <f t="shared" si="6"/>
        <v>9746.660000000002</v>
      </c>
      <c r="M51" s="81">
        <f t="shared" si="6"/>
        <v>14615.32</v>
      </c>
      <c r="N51" s="81">
        <f t="shared" si="6"/>
        <v>9746.660000000002</v>
      </c>
      <c r="O51" s="119"/>
      <c r="P51" s="100"/>
      <c r="Q51" s="119"/>
      <c r="R51" s="120"/>
      <c r="S51" s="119"/>
    </row>
    <row r="52" spans="1:19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21400</v>
      </c>
      <c r="K52" s="82">
        <f t="shared" si="6"/>
        <v>14615.32</v>
      </c>
      <c r="L52" s="82">
        <f t="shared" si="6"/>
        <v>9746.660000000002</v>
      </c>
      <c r="M52" s="82">
        <f t="shared" si="6"/>
        <v>14615.32</v>
      </c>
      <c r="N52" s="82">
        <f t="shared" si="6"/>
        <v>9746.660000000002</v>
      </c>
      <c r="O52" s="119"/>
      <c r="P52" s="101"/>
      <c r="Q52" s="119"/>
      <c r="R52" s="120"/>
      <c r="S52" s="119"/>
    </row>
    <row r="53" spans="1:19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21400</v>
      </c>
      <c r="K53" s="82">
        <f t="shared" si="6"/>
        <v>14615.32</v>
      </c>
      <c r="L53" s="82">
        <f t="shared" si="6"/>
        <v>9746.660000000002</v>
      </c>
      <c r="M53" s="82">
        <f t="shared" si="6"/>
        <v>14615.32</v>
      </c>
      <c r="N53" s="82">
        <f t="shared" si="6"/>
        <v>9746.660000000002</v>
      </c>
      <c r="O53" s="119"/>
      <c r="P53" s="101"/>
      <c r="Q53" s="119"/>
      <c r="R53" s="120"/>
      <c r="S53" s="119"/>
    </row>
    <row r="54" spans="1:19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21400</v>
      </c>
      <c r="K54" s="82">
        <f t="shared" si="7"/>
        <v>14615.32</v>
      </c>
      <c r="L54" s="82">
        <f t="shared" si="7"/>
        <v>9746.660000000002</v>
      </c>
      <c r="M54" s="82">
        <f t="shared" si="7"/>
        <v>14615.32</v>
      </c>
      <c r="N54" s="82">
        <f t="shared" si="7"/>
        <v>9746.660000000002</v>
      </c>
      <c r="O54" s="119"/>
      <c r="P54" s="101"/>
      <c r="Q54" s="119"/>
      <c r="R54" s="120"/>
      <c r="S54" s="119"/>
    </row>
    <row r="55" spans="1:19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  <c r="O55" s="119"/>
      <c r="P55" s="102"/>
      <c r="Q55" s="119"/>
      <c r="R55" s="120"/>
      <c r="S55" s="119"/>
    </row>
    <row r="56" spans="1:19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  <c r="O56" s="119"/>
      <c r="P56" s="102"/>
      <c r="Q56" s="119"/>
      <c r="R56" s="120"/>
      <c r="S56" s="119"/>
    </row>
    <row r="57" spans="1:19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  <c r="O57" s="119"/>
      <c r="P57" s="102"/>
      <c r="Q57" s="119"/>
      <c r="R57" s="120"/>
      <c r="S57" s="119"/>
    </row>
    <row r="58" spans="1:19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  <c r="O58" s="119"/>
      <c r="P58" s="102"/>
      <c r="Q58" s="119"/>
      <c r="R58" s="120"/>
      <c r="S58" s="119"/>
    </row>
    <row r="59" spans="1:19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  <c r="O59" s="119"/>
      <c r="P59" s="102"/>
      <c r="Q59" s="119"/>
      <c r="R59" s="120"/>
      <c r="S59" s="119"/>
    </row>
    <row r="60" spans="1:19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5000</v>
      </c>
      <c r="K60" s="83">
        <v>3981.58</v>
      </c>
      <c r="L60" s="83">
        <v>3981.58</v>
      </c>
      <c r="M60" s="83">
        <v>3981.58</v>
      </c>
      <c r="N60" s="83">
        <v>3981.58</v>
      </c>
      <c r="O60" s="119"/>
      <c r="P60" s="102"/>
      <c r="Q60" s="119"/>
      <c r="R60" s="120"/>
      <c r="S60" s="119"/>
    </row>
    <row r="61" spans="1:19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  <c r="O61" s="119"/>
      <c r="P61" s="102"/>
      <c r="Q61" s="119"/>
      <c r="R61" s="120"/>
      <c r="S61" s="119"/>
    </row>
    <row r="62" spans="1:19" s="54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7100</v>
      </c>
      <c r="K62" s="83">
        <v>5632.26</v>
      </c>
      <c r="L62" s="83">
        <v>4712.8</v>
      </c>
      <c r="M62" s="83">
        <v>5632.26</v>
      </c>
      <c r="N62" s="83">
        <v>4712.8</v>
      </c>
      <c r="O62" s="119"/>
      <c r="P62" s="102"/>
      <c r="Q62" s="119"/>
      <c r="R62" s="120"/>
      <c r="S62" s="119"/>
    </row>
    <row r="63" spans="1:19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  <c r="O63" s="119"/>
      <c r="P63" s="102"/>
      <c r="Q63" s="119"/>
      <c r="R63" s="120"/>
      <c r="S63" s="119"/>
    </row>
    <row r="64" spans="1:19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  <c r="O64" s="119"/>
      <c r="P64" s="102"/>
      <c r="Q64" s="119"/>
      <c r="R64" s="120"/>
      <c r="S64" s="119"/>
    </row>
    <row r="65" spans="1:19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  <c r="O65" s="119"/>
      <c r="P65" s="102"/>
      <c r="Q65" s="119"/>
      <c r="R65" s="120"/>
      <c r="S65" s="119"/>
    </row>
    <row r="66" spans="1:19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  <c r="O66" s="119"/>
      <c r="P66" s="102"/>
      <c r="Q66" s="119"/>
      <c r="R66" s="120"/>
      <c r="S66" s="119"/>
    </row>
    <row r="67" spans="1:19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4000</v>
      </c>
      <c r="K67" s="83">
        <v>2621.5</v>
      </c>
      <c r="L67" s="83">
        <v>425</v>
      </c>
      <c r="M67" s="83">
        <v>2621.5</v>
      </c>
      <c r="N67" s="83">
        <v>425</v>
      </c>
      <c r="O67" s="119"/>
      <c r="P67" s="102"/>
      <c r="Q67" s="119"/>
      <c r="R67" s="120"/>
      <c r="S67" s="119"/>
    </row>
    <row r="68" spans="1:19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  <c r="O68" s="119"/>
      <c r="P68" s="102"/>
      <c r="Q68" s="119"/>
      <c r="R68" s="120"/>
      <c r="S68" s="119"/>
    </row>
    <row r="69" spans="1:19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  <c r="O69" s="119"/>
      <c r="P69" s="102"/>
      <c r="Q69" s="119"/>
      <c r="R69" s="120"/>
      <c r="S69" s="119"/>
    </row>
    <row r="70" spans="1:19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  <c r="O70" s="119"/>
      <c r="P70" s="102"/>
      <c r="Q70" s="119"/>
      <c r="R70" s="120"/>
      <c r="S70" s="119"/>
    </row>
    <row r="71" spans="1:19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  <c r="O71" s="119"/>
      <c r="P71" s="102"/>
      <c r="Q71" s="119"/>
      <c r="R71" s="120"/>
      <c r="S71" s="119"/>
    </row>
    <row r="72" spans="1:19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  <c r="O72" s="119"/>
      <c r="P72" s="102"/>
      <c r="Q72" s="119"/>
      <c r="R72" s="120"/>
      <c r="S72" s="119"/>
    </row>
    <row r="73" spans="1:19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  <c r="O73" s="119"/>
      <c r="P73" s="102"/>
      <c r="Q73" s="119"/>
      <c r="R73" s="120"/>
      <c r="S73" s="119"/>
    </row>
    <row r="74" spans="1:19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  <c r="O74" s="119"/>
      <c r="P74" s="102"/>
      <c r="Q74" s="119"/>
      <c r="R74" s="120"/>
      <c r="S74" s="119"/>
    </row>
    <row r="75" spans="1:19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5300</v>
      </c>
      <c r="K75" s="83">
        <v>2379.98</v>
      </c>
      <c r="L75" s="83">
        <v>627.28</v>
      </c>
      <c r="M75" s="83">
        <v>2379.98</v>
      </c>
      <c r="N75" s="83">
        <v>627.28</v>
      </c>
      <c r="O75" s="119"/>
      <c r="P75" s="102"/>
      <c r="Q75" s="119"/>
      <c r="R75" s="120"/>
      <c r="S75" s="119"/>
    </row>
    <row r="76" spans="1:19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  <c r="O76" s="119"/>
      <c r="P76" s="100"/>
      <c r="Q76" s="119"/>
      <c r="R76" s="120"/>
      <c r="S76" s="119"/>
    </row>
    <row r="77" spans="1:19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  <c r="O77" s="119"/>
      <c r="P77" s="101"/>
      <c r="Q77" s="119"/>
      <c r="R77" s="120"/>
      <c r="S77" s="119"/>
    </row>
    <row r="78" spans="1:19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  <c r="O78" s="121"/>
      <c r="P78" s="101"/>
      <c r="Q78" s="121"/>
      <c r="R78" s="120"/>
      <c r="S78" s="121"/>
    </row>
    <row r="79" spans="1:19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  <c r="O79" s="119"/>
      <c r="P79" s="101"/>
      <c r="Q79" s="119"/>
      <c r="R79" s="120"/>
      <c r="S79" s="119"/>
    </row>
    <row r="80" spans="1:19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  <c r="O80" s="119"/>
      <c r="P80" s="102"/>
      <c r="Q80" s="119"/>
      <c r="R80" s="120"/>
      <c r="S80" s="119"/>
    </row>
    <row r="81" spans="1:19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  <c r="O81" s="119"/>
      <c r="P81" s="102"/>
      <c r="Q81" s="119"/>
      <c r="R81" s="120"/>
      <c r="S81" s="119"/>
    </row>
    <row r="82" spans="1:19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  <c r="O82" s="119"/>
      <c r="P82" s="102"/>
      <c r="Q82" s="119"/>
      <c r="R82" s="120"/>
      <c r="S82" s="119"/>
    </row>
    <row r="83" spans="1:19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  <c r="O83" s="121"/>
      <c r="P83" s="101"/>
      <c r="Q83" s="121"/>
      <c r="R83" s="120"/>
      <c r="S83" s="121"/>
    </row>
    <row r="84" spans="1:19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  <c r="O84" s="119"/>
      <c r="P84" s="101"/>
      <c r="Q84" s="119"/>
      <c r="R84" s="120"/>
      <c r="S84" s="119"/>
    </row>
    <row r="85" spans="1:19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  <c r="O85" s="119"/>
      <c r="P85" s="102"/>
      <c r="Q85" s="119"/>
      <c r="R85" s="120"/>
      <c r="S85" s="119"/>
    </row>
    <row r="86" spans="1:19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  <c r="O86" s="119"/>
      <c r="P86" s="102"/>
      <c r="Q86" s="119"/>
      <c r="R86" s="120"/>
      <c r="S86" s="119"/>
    </row>
    <row r="87" spans="1:19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  <c r="O87" s="119"/>
      <c r="P87" s="102"/>
      <c r="Q87" s="119"/>
      <c r="R87" s="120"/>
      <c r="S87" s="119"/>
    </row>
    <row r="88" spans="1:19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  <c r="O88" s="119"/>
      <c r="P88" s="101"/>
      <c r="Q88" s="119"/>
      <c r="R88" s="120"/>
      <c r="S88" s="119"/>
    </row>
    <row r="89" spans="1:19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  <c r="O89" s="119"/>
      <c r="P89" s="101"/>
      <c r="Q89" s="119"/>
      <c r="R89" s="120"/>
      <c r="S89" s="119"/>
    </row>
    <row r="90" spans="1:19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  <c r="O90" s="119"/>
      <c r="P90" s="102"/>
      <c r="Q90" s="119"/>
      <c r="R90" s="120"/>
      <c r="S90" s="119"/>
    </row>
    <row r="91" spans="1:19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  <c r="O91" s="119"/>
      <c r="P91" s="102"/>
      <c r="Q91" s="119"/>
      <c r="R91" s="120"/>
      <c r="S91" s="119"/>
    </row>
    <row r="92" spans="1:19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  <c r="O92" s="119"/>
      <c r="P92" s="102"/>
      <c r="Q92" s="119"/>
      <c r="R92" s="120"/>
      <c r="S92" s="119"/>
    </row>
    <row r="93" spans="1:19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  <c r="O93" s="119"/>
      <c r="P93" s="101"/>
      <c r="Q93" s="119"/>
      <c r="R93" s="120"/>
      <c r="S93" s="119"/>
    </row>
    <row r="94" spans="1:19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  <c r="O94" s="119"/>
      <c r="P94" s="101"/>
      <c r="Q94" s="119"/>
      <c r="R94" s="120"/>
      <c r="S94" s="119"/>
    </row>
    <row r="95" spans="1:19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  <c r="O95" s="119"/>
      <c r="P95" s="101"/>
      <c r="Q95" s="119"/>
      <c r="R95" s="120"/>
      <c r="S95" s="119"/>
    </row>
    <row r="96" spans="1:19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  <c r="O96" s="119"/>
      <c r="P96" s="102"/>
      <c r="Q96" s="119"/>
      <c r="R96" s="120"/>
      <c r="S96" s="119"/>
    </row>
    <row r="97" spans="1:19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  <c r="O97" s="119"/>
      <c r="P97" s="100"/>
      <c r="Q97" s="119"/>
      <c r="R97" s="120"/>
      <c r="S97" s="119"/>
    </row>
    <row r="98" spans="1:19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  <c r="O98" s="119"/>
      <c r="P98" s="101"/>
      <c r="Q98" s="119"/>
      <c r="R98" s="120"/>
      <c r="S98" s="119"/>
    </row>
    <row r="99" spans="1:19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  <c r="O99" s="119"/>
      <c r="P99" s="101"/>
      <c r="Q99" s="119"/>
      <c r="R99" s="120"/>
      <c r="S99" s="119"/>
    </row>
    <row r="100" spans="1:19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  <c r="O100" s="119"/>
      <c r="P100" s="101"/>
      <c r="Q100" s="119"/>
      <c r="R100" s="120"/>
      <c r="S100" s="119"/>
    </row>
    <row r="101" spans="1:19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  <c r="O101" s="119"/>
      <c r="P101" s="102"/>
      <c r="Q101" s="119"/>
      <c r="R101" s="120"/>
      <c r="S101" s="119"/>
    </row>
    <row r="102" spans="1:19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  <c r="O102" s="119"/>
      <c r="P102" s="102"/>
      <c r="Q102" s="119"/>
      <c r="R102" s="120"/>
      <c r="S102" s="119"/>
    </row>
    <row r="103" spans="1:19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  <c r="O103" s="119"/>
      <c r="P103" s="102"/>
      <c r="Q103" s="119"/>
      <c r="R103" s="120"/>
      <c r="S103" s="119"/>
    </row>
    <row r="104" spans="1:19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  <c r="O104" s="119"/>
      <c r="P104" s="100"/>
      <c r="Q104" s="119"/>
      <c r="R104" s="120"/>
      <c r="S104" s="119"/>
    </row>
    <row r="105" spans="1:19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  <c r="O105" s="119"/>
      <c r="P105" s="101"/>
      <c r="Q105" s="119"/>
      <c r="R105" s="120"/>
      <c r="S105" s="119"/>
    </row>
    <row r="106" spans="1:19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  <c r="O106" s="119"/>
      <c r="P106" s="101"/>
      <c r="Q106" s="119"/>
      <c r="R106" s="120"/>
      <c r="S106" s="119"/>
    </row>
    <row r="107" spans="1:19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  <c r="O107" s="119"/>
      <c r="P107" s="101"/>
      <c r="Q107" s="119"/>
      <c r="R107" s="120"/>
      <c r="S107" s="119"/>
    </row>
    <row r="108" spans="1:19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  <c r="O108" s="119"/>
      <c r="P108" s="102"/>
      <c r="Q108" s="119"/>
      <c r="R108" s="120"/>
      <c r="S108" s="119"/>
    </row>
    <row r="109" spans="1:19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  <c r="O109" s="119"/>
      <c r="P109" s="102"/>
      <c r="Q109" s="119"/>
      <c r="R109" s="120"/>
      <c r="S109" s="119"/>
    </row>
    <row r="110" spans="1:19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  <c r="O110" s="119"/>
      <c r="P110" s="101"/>
      <c r="Q110" s="119"/>
      <c r="R110" s="120"/>
      <c r="S110" s="119"/>
    </row>
    <row r="111" spans="1:19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  <c r="O111" s="119"/>
      <c r="P111" s="101"/>
      <c r="Q111" s="119"/>
      <c r="R111" s="120"/>
      <c r="S111" s="119"/>
    </row>
    <row r="112" spans="1:19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  <c r="O112" s="119"/>
      <c r="P112" s="101"/>
      <c r="Q112" s="119"/>
      <c r="R112" s="120"/>
      <c r="S112" s="119"/>
    </row>
    <row r="113" spans="1:19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  <c r="O113" s="119"/>
      <c r="P113" s="102"/>
      <c r="Q113" s="119"/>
      <c r="R113" s="120"/>
      <c r="S113" s="119"/>
    </row>
    <row r="114" spans="1:19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  <c r="O114" s="119"/>
      <c r="P114" s="102"/>
      <c r="Q114" s="119"/>
      <c r="R114" s="120"/>
      <c r="S114" s="119"/>
    </row>
    <row r="115" spans="1:19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  <c r="O115" s="119"/>
      <c r="P115" s="101"/>
      <c r="Q115" s="119"/>
      <c r="R115" s="120"/>
      <c r="S115" s="119"/>
    </row>
    <row r="116" spans="1:19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  <c r="O116" s="119"/>
      <c r="P116" s="101"/>
      <c r="Q116" s="119"/>
      <c r="R116" s="120"/>
      <c r="S116" s="119"/>
    </row>
    <row r="117" spans="1:19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  <c r="O117" s="119"/>
      <c r="P117" s="101"/>
      <c r="Q117" s="119"/>
      <c r="R117" s="120"/>
      <c r="S117" s="119"/>
    </row>
    <row r="118" spans="1:19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  <c r="O118" s="119"/>
      <c r="P118" s="102"/>
      <c r="Q118" s="119"/>
      <c r="R118" s="120"/>
      <c r="S118" s="119"/>
    </row>
    <row r="119" spans="1:19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  <c r="O119" s="119"/>
      <c r="P119" s="102"/>
      <c r="Q119" s="119"/>
      <c r="R119" s="120"/>
      <c r="S119" s="119"/>
    </row>
    <row r="120" spans="1:19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  <c r="O120" s="119"/>
      <c r="P120" s="100"/>
      <c r="Q120" s="119"/>
      <c r="R120" s="120"/>
      <c r="S120" s="119"/>
    </row>
    <row r="121" spans="1:19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  <c r="O121" s="119"/>
      <c r="P121" s="101"/>
      <c r="Q121" s="119"/>
      <c r="R121" s="120"/>
      <c r="S121" s="119"/>
    </row>
    <row r="122" spans="1:19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  <c r="O122" s="119"/>
      <c r="P122" s="101"/>
      <c r="Q122" s="119"/>
      <c r="R122" s="120"/>
      <c r="S122" s="119"/>
    </row>
    <row r="123" spans="1:19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  <c r="O123" s="119"/>
      <c r="P123" s="101"/>
      <c r="Q123" s="119"/>
      <c r="R123" s="120"/>
      <c r="S123" s="119"/>
    </row>
    <row r="124" spans="1:19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  <c r="O124" s="119"/>
      <c r="P124" s="102"/>
      <c r="Q124" s="119"/>
      <c r="R124" s="120"/>
      <c r="S124" s="119"/>
    </row>
    <row r="125" spans="1:19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  <c r="O125" s="119"/>
      <c r="P125" s="102"/>
      <c r="Q125" s="119"/>
      <c r="R125" s="120"/>
      <c r="S125" s="119"/>
    </row>
    <row r="126" spans="1:19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  <c r="O126" s="119"/>
      <c r="P126" s="101"/>
      <c r="Q126" s="119"/>
      <c r="R126" s="120"/>
      <c r="S126" s="119"/>
    </row>
    <row r="127" spans="1:19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  <c r="O127" s="119"/>
      <c r="P127" s="101"/>
      <c r="Q127" s="119"/>
      <c r="R127" s="120"/>
      <c r="S127" s="119"/>
    </row>
    <row r="128" spans="1:19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  <c r="O128" s="119"/>
      <c r="P128" s="125"/>
      <c r="Q128" s="119"/>
      <c r="R128" s="120"/>
      <c r="S128" s="119"/>
    </row>
    <row r="129" spans="1:19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  <c r="O129" s="119"/>
      <c r="P129" s="102"/>
      <c r="Q129" s="119"/>
      <c r="R129" s="120"/>
      <c r="S129" s="119"/>
    </row>
    <row r="130" spans="1:19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  <c r="O130" s="119"/>
      <c r="P130" s="101"/>
      <c r="Q130" s="119"/>
      <c r="R130" s="120"/>
      <c r="S130" s="119"/>
    </row>
    <row r="131" spans="1:19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  <c r="O131" s="119"/>
      <c r="P131" s="101"/>
      <c r="Q131" s="119"/>
      <c r="R131" s="120"/>
      <c r="S131" s="119"/>
    </row>
    <row r="132" spans="1:19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  <c r="O132" s="119"/>
      <c r="P132" s="101"/>
      <c r="Q132" s="119"/>
      <c r="R132" s="120"/>
      <c r="S132" s="119"/>
    </row>
    <row r="133" spans="1:19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  <c r="O133" s="119"/>
      <c r="P133" s="102"/>
      <c r="Q133" s="119"/>
      <c r="R133" s="120"/>
      <c r="S133" s="119"/>
    </row>
    <row r="134" spans="1:19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  <c r="O134" s="119"/>
      <c r="P134" s="101"/>
      <c r="Q134" s="119"/>
      <c r="R134" s="120"/>
      <c r="S134" s="119"/>
    </row>
    <row r="135" spans="1:19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  <c r="O135" s="119"/>
      <c r="P135" s="101"/>
      <c r="Q135" s="119"/>
      <c r="R135" s="120"/>
      <c r="S135" s="119"/>
    </row>
    <row r="136" spans="1:19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  <c r="O136" s="119"/>
      <c r="P136" s="101"/>
      <c r="Q136" s="119"/>
      <c r="R136" s="120"/>
      <c r="S136" s="119"/>
    </row>
    <row r="137" spans="1:19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  <c r="O137" s="119"/>
      <c r="P137" s="102"/>
      <c r="Q137" s="119"/>
      <c r="R137" s="120"/>
      <c r="S137" s="119"/>
    </row>
    <row r="138" spans="1:19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  <c r="O138" s="119"/>
      <c r="P138" s="101"/>
      <c r="Q138" s="119"/>
      <c r="R138" s="120"/>
      <c r="S138" s="119"/>
    </row>
    <row r="139" spans="1:19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  <c r="O139" s="119"/>
      <c r="P139" s="101"/>
      <c r="Q139" s="119"/>
      <c r="R139" s="120"/>
      <c r="S139" s="119"/>
    </row>
    <row r="140" spans="1:19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  <c r="O140" s="119"/>
      <c r="P140" s="101"/>
      <c r="Q140" s="119"/>
      <c r="R140" s="120"/>
      <c r="S140" s="119"/>
    </row>
    <row r="141" spans="1:19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  <c r="O141" s="119"/>
      <c r="P141" s="102"/>
      <c r="Q141" s="119"/>
      <c r="R141" s="120"/>
      <c r="S141" s="119"/>
    </row>
    <row r="142" spans="1:19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  <c r="O142" s="119"/>
      <c r="P142" s="100"/>
      <c r="Q142" s="119"/>
      <c r="R142" s="120"/>
      <c r="S142" s="119"/>
    </row>
    <row r="143" spans="1:19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  <c r="O143" s="119"/>
      <c r="P143" s="101"/>
      <c r="Q143" s="119"/>
      <c r="R143" s="120"/>
      <c r="S143" s="119"/>
    </row>
    <row r="144" spans="1:19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  <c r="O144" s="119"/>
      <c r="P144" s="101"/>
      <c r="Q144" s="119"/>
      <c r="R144" s="120"/>
      <c r="S144" s="119"/>
    </row>
    <row r="145" spans="1:19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  <c r="O145" s="119"/>
      <c r="P145" s="101"/>
      <c r="Q145" s="119"/>
      <c r="R145" s="120"/>
      <c r="S145" s="119"/>
    </row>
    <row r="146" spans="1:19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  <c r="O146" s="119"/>
      <c r="P146" s="102"/>
      <c r="Q146" s="119"/>
      <c r="R146" s="120"/>
      <c r="S146" s="119"/>
    </row>
    <row r="147" spans="1:19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  <c r="O147" s="119"/>
      <c r="P147" s="102"/>
      <c r="Q147" s="119"/>
      <c r="R147" s="120"/>
      <c r="S147" s="119"/>
    </row>
    <row r="148" spans="1:19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  <c r="O148" s="119"/>
      <c r="P148" s="101"/>
      <c r="Q148" s="119"/>
      <c r="R148" s="120"/>
      <c r="S148" s="119"/>
    </row>
    <row r="149" spans="1:19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  <c r="O149" s="119"/>
      <c r="P149" s="101"/>
      <c r="Q149" s="119"/>
      <c r="R149" s="120"/>
      <c r="S149" s="119"/>
    </row>
    <row r="150" spans="1:19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  <c r="O150" s="119"/>
      <c r="P150" s="101"/>
      <c r="Q150" s="119"/>
      <c r="R150" s="120"/>
      <c r="S150" s="119"/>
    </row>
    <row r="151" spans="1:19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  <c r="O151" s="119"/>
      <c r="P151" s="101"/>
      <c r="Q151" s="119"/>
      <c r="R151" s="120"/>
      <c r="S151" s="119"/>
    </row>
    <row r="152" spans="1:19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  <c r="O152" s="119"/>
      <c r="P152" s="102"/>
      <c r="Q152" s="119"/>
      <c r="R152" s="120"/>
      <c r="S152" s="119"/>
    </row>
    <row r="153" spans="1:19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  <c r="O153" s="119"/>
      <c r="P153" s="102"/>
      <c r="Q153" s="119"/>
      <c r="R153" s="120"/>
      <c r="S153" s="119"/>
    </row>
    <row r="154" spans="1:19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  <c r="O154" s="119"/>
      <c r="P154" s="102"/>
      <c r="Q154" s="119"/>
      <c r="R154" s="120"/>
      <c r="S154" s="119"/>
    </row>
    <row r="155" spans="1:19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  <c r="O155" s="119"/>
      <c r="P155" s="102"/>
      <c r="Q155" s="119"/>
      <c r="R155" s="120"/>
      <c r="S155" s="119"/>
    </row>
    <row r="156" spans="1:19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  <c r="O156" s="119"/>
      <c r="P156" s="102"/>
      <c r="Q156" s="119"/>
      <c r="R156" s="120"/>
      <c r="S156" s="119"/>
    </row>
    <row r="157" spans="1:19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  <c r="O157" s="119"/>
      <c r="P157" s="102"/>
      <c r="Q157" s="119"/>
      <c r="R157" s="120"/>
      <c r="S157" s="119"/>
    </row>
    <row r="158" spans="1:19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  <c r="O158" s="119"/>
      <c r="P158" s="102"/>
      <c r="Q158" s="119"/>
      <c r="R158" s="120"/>
      <c r="S158" s="119"/>
    </row>
    <row r="159" spans="1:19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  <c r="O159" s="119"/>
      <c r="P159" s="101"/>
      <c r="Q159" s="119"/>
      <c r="R159" s="120"/>
      <c r="S159" s="119"/>
    </row>
    <row r="160" spans="1:19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  <c r="O160" s="119"/>
      <c r="P160" s="101"/>
      <c r="Q160" s="119"/>
      <c r="R160" s="120"/>
      <c r="S160" s="119"/>
    </row>
    <row r="161" spans="1:19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  <c r="O161" s="119"/>
      <c r="P161" s="101"/>
      <c r="Q161" s="119"/>
      <c r="R161" s="120"/>
      <c r="S161" s="119"/>
    </row>
    <row r="162" spans="1:19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  <c r="O162" s="119"/>
      <c r="P162" s="102"/>
      <c r="Q162" s="119"/>
      <c r="R162" s="120"/>
      <c r="S162" s="119"/>
    </row>
    <row r="163" spans="1:19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  <c r="O163" s="119"/>
      <c r="P163" s="102"/>
      <c r="Q163" s="119"/>
      <c r="R163" s="120"/>
      <c r="S163" s="119"/>
    </row>
    <row r="164" spans="1:19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  <c r="O164" s="119"/>
      <c r="P164" s="100"/>
      <c r="Q164" s="119"/>
      <c r="R164" s="120"/>
      <c r="S164" s="119"/>
    </row>
    <row r="165" spans="1:19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  <c r="O165" s="119"/>
      <c r="P165" s="101"/>
      <c r="Q165" s="119"/>
      <c r="R165" s="120"/>
      <c r="S165" s="119"/>
    </row>
    <row r="166" spans="1:19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  <c r="O166" s="119"/>
      <c r="P166" s="101"/>
      <c r="Q166" s="119"/>
      <c r="R166" s="120"/>
      <c r="S166" s="119"/>
    </row>
    <row r="167" spans="1:19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  <c r="O167" s="119"/>
      <c r="P167" s="101"/>
      <c r="Q167" s="119"/>
      <c r="R167" s="120"/>
      <c r="S167" s="119"/>
    </row>
    <row r="168" spans="1:19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  <c r="O168" s="119"/>
      <c r="P168" s="102"/>
      <c r="Q168" s="119"/>
      <c r="R168" s="120"/>
      <c r="S168" s="119"/>
    </row>
    <row r="169" spans="1:19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  <c r="O169" s="119"/>
      <c r="P169" s="102"/>
      <c r="Q169" s="119"/>
      <c r="R169" s="120"/>
      <c r="S169" s="119"/>
    </row>
    <row r="170" spans="1:19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  <c r="O170" s="119"/>
      <c r="P170" s="101"/>
      <c r="Q170" s="119"/>
      <c r="R170" s="120"/>
      <c r="S170" s="119"/>
    </row>
    <row r="171" spans="1:19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  <c r="O171" s="119"/>
      <c r="P171" s="101"/>
      <c r="Q171" s="119"/>
      <c r="R171" s="120"/>
      <c r="S171" s="119"/>
    </row>
    <row r="172" spans="1:19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  <c r="O172" s="122"/>
      <c r="P172" s="102"/>
      <c r="Q172" s="122"/>
      <c r="R172" s="120"/>
      <c r="S172" s="122"/>
    </row>
    <row r="173" spans="1:19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  <c r="O173" s="119"/>
      <c r="P173" s="100"/>
      <c r="Q173" s="119"/>
      <c r="R173" s="120"/>
      <c r="S173" s="119"/>
    </row>
    <row r="174" spans="1:19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  <c r="O174" s="119"/>
      <c r="P174" s="101"/>
      <c r="Q174" s="119"/>
      <c r="R174" s="120"/>
      <c r="S174" s="119"/>
    </row>
    <row r="175" spans="1:19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  <c r="O175" s="119"/>
      <c r="P175" s="101"/>
      <c r="Q175" s="119"/>
      <c r="R175" s="120"/>
      <c r="S175" s="119"/>
    </row>
    <row r="176" spans="1:19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  <c r="O176" s="119"/>
      <c r="P176" s="101"/>
      <c r="Q176" s="119"/>
      <c r="R176" s="120"/>
      <c r="S176" s="119"/>
    </row>
    <row r="177" spans="1:19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  <c r="O177" s="119"/>
      <c r="P177" s="102"/>
      <c r="Q177" s="119"/>
      <c r="R177" s="120"/>
      <c r="S177" s="119"/>
    </row>
    <row r="178" spans="1:19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  <c r="O178" s="119"/>
      <c r="P178" s="101"/>
      <c r="Q178" s="119"/>
      <c r="R178" s="120"/>
      <c r="S178" s="119"/>
    </row>
    <row r="179" spans="1:19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  <c r="O179" s="119"/>
      <c r="P179" s="101"/>
      <c r="Q179" s="119"/>
      <c r="R179" s="120"/>
      <c r="S179" s="119"/>
    </row>
    <row r="180" spans="1:19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  <c r="O180" s="119"/>
      <c r="P180" s="101"/>
      <c r="Q180" s="119"/>
      <c r="R180" s="120"/>
      <c r="S180" s="119"/>
    </row>
    <row r="181" spans="1:19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  <c r="O181" s="119"/>
      <c r="P181" s="101"/>
      <c r="Q181" s="119"/>
      <c r="R181" s="120"/>
      <c r="S181" s="119"/>
    </row>
    <row r="182" spans="1:19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  <c r="O182" s="119"/>
      <c r="P182" s="101"/>
      <c r="Q182" s="119"/>
      <c r="R182" s="120"/>
      <c r="S182" s="119"/>
    </row>
    <row r="183" spans="1:19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  <c r="O183" s="119"/>
      <c r="P183" s="102"/>
      <c r="Q183" s="119"/>
      <c r="R183" s="120"/>
      <c r="S183" s="119"/>
    </row>
    <row r="184" spans="1:19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  <c r="O184" s="119"/>
      <c r="P184" s="101"/>
      <c r="Q184" s="119"/>
      <c r="R184" s="120"/>
      <c r="S184" s="119"/>
    </row>
    <row r="185" spans="1:19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  <c r="O185" s="119"/>
      <c r="P185" s="101"/>
      <c r="Q185" s="119"/>
      <c r="R185" s="120"/>
      <c r="S185" s="119"/>
    </row>
    <row r="186" spans="1:19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  <c r="O186" s="119"/>
      <c r="P186" s="101"/>
      <c r="Q186" s="119"/>
      <c r="R186" s="120"/>
      <c r="S186" s="119"/>
    </row>
    <row r="187" spans="1:19" s="54" customFormat="1" ht="18" customHeight="1" hidden="1">
      <c r="A187" s="132"/>
      <c r="B187" s="133"/>
      <c r="C187" s="133"/>
      <c r="D187" s="133"/>
      <c r="E187" s="133"/>
      <c r="F187" s="133"/>
      <c r="G187" s="71"/>
      <c r="H187" s="64"/>
      <c r="I187" s="87"/>
      <c r="J187" s="88"/>
      <c r="K187" s="88"/>
      <c r="L187" s="88"/>
      <c r="M187" s="88"/>
      <c r="N187" s="88"/>
      <c r="O187" s="119"/>
      <c r="P187" s="103"/>
      <c r="Q187" s="119"/>
      <c r="R187" s="120"/>
      <c r="S187" s="119"/>
    </row>
    <row r="188" spans="1:19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  <c r="O188" s="119"/>
      <c r="P188" s="102"/>
      <c r="Q188" s="119"/>
      <c r="R188" s="120"/>
      <c r="S188" s="119"/>
    </row>
    <row r="189" spans="1:19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  <c r="O189" s="119"/>
      <c r="P189" s="101"/>
      <c r="Q189" s="119"/>
      <c r="R189" s="120"/>
      <c r="S189" s="119"/>
    </row>
    <row r="190" spans="1:19" s="54" customFormat="1" ht="70.5" customHeight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  <c r="O190" s="119"/>
      <c r="P190" s="100"/>
      <c r="Q190" s="119"/>
      <c r="R190" s="120"/>
      <c r="S190" s="119"/>
    </row>
    <row r="191" spans="1:19" s="54" customFormat="1" ht="24.75" customHeight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  <c r="O191" s="119"/>
      <c r="P191" s="100"/>
      <c r="Q191" s="119"/>
      <c r="R191" s="120"/>
      <c r="S191" s="119"/>
    </row>
    <row r="192" spans="1:19" s="54" customFormat="1" ht="26.25" customHeight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  <c r="O192" s="119"/>
      <c r="P192" s="101"/>
      <c r="Q192" s="119"/>
      <c r="R192" s="120"/>
      <c r="S192" s="119"/>
    </row>
    <row r="193" spans="1:19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  <c r="O193" s="119"/>
      <c r="P193" s="101"/>
      <c r="Q193" s="119"/>
      <c r="R193" s="120"/>
      <c r="S193" s="119"/>
    </row>
    <row r="194" spans="1:19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  <c r="O194" s="119"/>
      <c r="P194" s="101"/>
      <c r="Q194" s="119"/>
      <c r="R194" s="120"/>
      <c r="S194" s="119"/>
    </row>
    <row r="195" spans="1:19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  <c r="O195" s="119"/>
      <c r="P195" s="102"/>
      <c r="Q195" s="119"/>
      <c r="R195" s="120"/>
      <c r="S195" s="119"/>
    </row>
    <row r="196" spans="1:19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  <c r="O196" s="119"/>
      <c r="P196" s="101"/>
      <c r="Q196" s="119"/>
      <c r="R196" s="120"/>
      <c r="S196" s="119"/>
    </row>
    <row r="197" spans="1:19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  <c r="O197" s="119"/>
      <c r="P197" s="101"/>
      <c r="Q197" s="119"/>
      <c r="R197" s="120"/>
      <c r="S197" s="119"/>
    </row>
    <row r="198" spans="1:19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  <c r="O198" s="119"/>
      <c r="P198" s="102"/>
      <c r="Q198" s="119"/>
      <c r="R198" s="120"/>
      <c r="S198" s="119"/>
    </row>
    <row r="199" spans="1:19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  <c r="O199" s="119"/>
      <c r="P199" s="102"/>
      <c r="Q199" s="119"/>
      <c r="R199" s="120"/>
      <c r="S199" s="119"/>
    </row>
    <row r="200" spans="1:19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  <c r="O200" s="119"/>
      <c r="P200" s="102"/>
      <c r="Q200" s="119"/>
      <c r="R200" s="120"/>
      <c r="S200" s="119"/>
    </row>
    <row r="201" spans="1:19" s="54" customFormat="1" ht="15" customHeight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  <c r="O201" s="119"/>
      <c r="P201" s="101"/>
      <c r="Q201" s="119"/>
      <c r="R201" s="120"/>
      <c r="S201" s="119"/>
    </row>
    <row r="202" spans="1:19" s="54" customFormat="1" ht="15.75" customHeight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  <c r="O202" s="119"/>
      <c r="P202" s="101"/>
      <c r="Q202" s="119"/>
      <c r="R202" s="120"/>
      <c r="S202" s="119"/>
    </row>
    <row r="203" spans="1:19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  <c r="O203" s="119"/>
      <c r="P203" s="102"/>
      <c r="Q203" s="119"/>
      <c r="R203" s="120"/>
      <c r="S203" s="119"/>
    </row>
    <row r="204" spans="1:19" s="54" customFormat="1" ht="16.5" customHeight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  <c r="O204" s="119"/>
      <c r="P204" s="102"/>
      <c r="Q204" s="119"/>
      <c r="R204" s="120"/>
      <c r="S204" s="119"/>
    </row>
    <row r="205" spans="1:19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  <c r="O205" s="119"/>
      <c r="P205" s="101"/>
      <c r="Q205" s="119"/>
      <c r="R205" s="120"/>
      <c r="S205" s="119"/>
    </row>
    <row r="206" spans="1:19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  <c r="O206" s="119"/>
      <c r="P206" s="101"/>
      <c r="Q206" s="119"/>
      <c r="R206" s="120"/>
      <c r="S206" s="119"/>
    </row>
    <row r="207" spans="1:19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  <c r="O207" s="119"/>
      <c r="P207" s="102"/>
      <c r="Q207" s="119"/>
      <c r="R207" s="120"/>
      <c r="S207" s="119"/>
    </row>
    <row r="208" spans="1:19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  <c r="O208" s="119"/>
      <c r="P208" s="102"/>
      <c r="Q208" s="119"/>
      <c r="R208" s="120"/>
      <c r="S208" s="119"/>
    </row>
    <row r="209" spans="1:19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  <c r="O209" s="119"/>
      <c r="P209" s="102"/>
      <c r="Q209" s="119"/>
      <c r="R209" s="120"/>
      <c r="S209" s="119"/>
    </row>
    <row r="210" spans="1:19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  <c r="O210" s="119"/>
      <c r="P210" s="101"/>
      <c r="Q210" s="119"/>
      <c r="R210" s="120"/>
      <c r="S210" s="119"/>
    </row>
    <row r="211" spans="1:19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  <c r="O211" s="119"/>
      <c r="P211" s="101"/>
      <c r="Q211" s="119"/>
      <c r="R211" s="120"/>
      <c r="S211" s="119"/>
    </row>
    <row r="212" spans="1:19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  <c r="O212" s="119"/>
      <c r="P212" s="102"/>
      <c r="Q212" s="119"/>
      <c r="R212" s="120"/>
      <c r="S212" s="119"/>
    </row>
    <row r="213" spans="1:19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  <c r="O213" s="119"/>
      <c r="P213" s="101"/>
      <c r="Q213" s="119"/>
      <c r="R213" s="120"/>
      <c r="S213" s="119"/>
    </row>
    <row r="214" spans="1:19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  <c r="O214" s="119"/>
      <c r="P214" s="101"/>
      <c r="Q214" s="119"/>
      <c r="R214" s="120"/>
      <c r="S214" s="119"/>
    </row>
    <row r="215" spans="1:19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  <c r="O215" s="119"/>
      <c r="P215" s="101"/>
      <c r="Q215" s="119"/>
      <c r="R215" s="120"/>
      <c r="S215" s="119"/>
    </row>
    <row r="216" spans="1:19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  <c r="O216" s="119"/>
      <c r="P216" s="102"/>
      <c r="Q216" s="119"/>
      <c r="R216" s="120"/>
      <c r="S216" s="119"/>
    </row>
    <row r="217" spans="1:19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  <c r="O217" s="119"/>
      <c r="P217" s="102"/>
      <c r="Q217" s="119"/>
      <c r="R217" s="120"/>
      <c r="S217" s="119"/>
    </row>
    <row r="218" spans="1:19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  <c r="O218" s="119"/>
      <c r="P218" s="102"/>
      <c r="Q218" s="119"/>
      <c r="R218" s="120"/>
      <c r="S218" s="119"/>
    </row>
    <row r="219" spans="1:19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  <c r="O219" s="119"/>
      <c r="P219" s="102"/>
      <c r="Q219" s="119"/>
      <c r="R219" s="120"/>
      <c r="S219" s="119"/>
    </row>
    <row r="220" spans="1:19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  <c r="O220" s="119"/>
      <c r="P220" s="102"/>
      <c r="Q220" s="119"/>
      <c r="R220" s="120"/>
      <c r="S220" s="119"/>
    </row>
    <row r="221" spans="1:19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  <c r="O221" s="119"/>
      <c r="P221" s="101"/>
      <c r="Q221" s="119"/>
      <c r="R221" s="120"/>
      <c r="S221" s="119"/>
    </row>
    <row r="222" spans="1:19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  <c r="O222" s="119"/>
      <c r="P222" s="101"/>
      <c r="Q222" s="119"/>
      <c r="R222" s="120"/>
      <c r="S222" s="119"/>
    </row>
    <row r="223" spans="1:19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  <c r="O223" s="119"/>
      <c r="P223" s="101"/>
      <c r="Q223" s="119"/>
      <c r="R223" s="120"/>
      <c r="S223" s="119"/>
    </row>
    <row r="224" spans="1:19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  <c r="O224" s="119"/>
      <c r="P224" s="102"/>
      <c r="Q224" s="119"/>
      <c r="R224" s="120"/>
      <c r="S224" s="119"/>
    </row>
    <row r="225" spans="1:19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  <c r="O225" s="119"/>
      <c r="P225" s="101"/>
      <c r="Q225" s="119"/>
      <c r="R225" s="120"/>
      <c r="S225" s="119"/>
    </row>
    <row r="226" spans="1:19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  <c r="O226" s="119"/>
      <c r="P226" s="101"/>
      <c r="Q226" s="119"/>
      <c r="R226" s="120"/>
      <c r="S226" s="119"/>
    </row>
    <row r="227" spans="1:19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  <c r="O227" s="119"/>
      <c r="P227" s="102"/>
      <c r="Q227" s="119"/>
      <c r="R227" s="120"/>
      <c r="S227" s="119"/>
    </row>
    <row r="228" spans="1:19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  <c r="O228" s="119"/>
      <c r="P228" s="102"/>
      <c r="Q228" s="119"/>
      <c r="R228" s="120"/>
      <c r="S228" s="119"/>
    </row>
    <row r="229" spans="1:19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  <c r="O229" s="119"/>
      <c r="P229" s="102"/>
      <c r="Q229" s="119"/>
      <c r="R229" s="120"/>
      <c r="S229" s="119"/>
    </row>
    <row r="230" spans="1:19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  <c r="O230" s="119"/>
      <c r="P230" s="102"/>
      <c r="Q230" s="119"/>
      <c r="R230" s="120"/>
      <c r="S230" s="119"/>
    </row>
    <row r="231" spans="1:19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  <c r="O231" s="119"/>
      <c r="P231" s="101"/>
      <c r="Q231" s="119"/>
      <c r="R231" s="120"/>
      <c r="S231" s="119"/>
    </row>
    <row r="232" spans="1:19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  <c r="O232" s="119"/>
      <c r="P232" s="101"/>
      <c r="Q232" s="119"/>
      <c r="R232" s="120"/>
      <c r="S232" s="119"/>
    </row>
    <row r="233" spans="1:19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  <c r="O233" s="119"/>
      <c r="P233" s="101"/>
      <c r="Q233" s="119"/>
      <c r="R233" s="120"/>
      <c r="S233" s="119"/>
    </row>
    <row r="234" spans="1:19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  <c r="O234" s="119"/>
      <c r="P234" s="102"/>
      <c r="Q234" s="119"/>
      <c r="R234" s="120"/>
      <c r="S234" s="119"/>
    </row>
    <row r="235" spans="1:19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  <c r="O235" s="119"/>
      <c r="P235" s="102"/>
      <c r="Q235" s="119"/>
      <c r="R235" s="120"/>
      <c r="S235" s="119"/>
    </row>
    <row r="236" spans="1:19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  <c r="O236" s="119"/>
      <c r="P236" s="102"/>
      <c r="Q236" s="119"/>
      <c r="R236" s="120"/>
      <c r="S236" s="119"/>
    </row>
    <row r="237" spans="1:19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  <c r="O237" s="119"/>
      <c r="P237" s="102"/>
      <c r="Q237" s="119"/>
      <c r="R237" s="120"/>
      <c r="S237" s="119"/>
    </row>
    <row r="238" spans="1:19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  <c r="O238" s="119"/>
      <c r="P238" s="102"/>
      <c r="Q238" s="119"/>
      <c r="R238" s="120"/>
      <c r="S238" s="119"/>
    </row>
    <row r="239" spans="1:19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  <c r="O239" s="119"/>
      <c r="P239" s="102"/>
      <c r="Q239" s="119"/>
      <c r="R239" s="120"/>
      <c r="S239" s="119"/>
    </row>
    <row r="240" spans="1:19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  <c r="O240" s="119"/>
      <c r="P240" s="102"/>
      <c r="Q240" s="119"/>
      <c r="R240" s="120"/>
      <c r="S240" s="119"/>
    </row>
    <row r="241" spans="1:19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  <c r="O241" s="119"/>
      <c r="P241" s="100"/>
      <c r="Q241" s="119"/>
      <c r="R241" s="120"/>
      <c r="S241" s="119"/>
    </row>
    <row r="242" spans="1:19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  <c r="O242" s="119"/>
      <c r="P242" s="101"/>
      <c r="Q242" s="119"/>
      <c r="R242" s="120"/>
      <c r="S242" s="119"/>
    </row>
    <row r="243" spans="1:19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  <c r="O243" s="119"/>
      <c r="P243" s="101"/>
      <c r="Q243" s="119"/>
      <c r="R243" s="120"/>
      <c r="S243" s="119"/>
    </row>
    <row r="244" spans="1:19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  <c r="O244" s="119"/>
      <c r="P244" s="101"/>
      <c r="Q244" s="119"/>
      <c r="R244" s="120"/>
      <c r="S244" s="119"/>
    </row>
    <row r="245" spans="1:19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  <c r="O245" s="119"/>
      <c r="P245" s="102"/>
      <c r="Q245" s="119"/>
      <c r="R245" s="120"/>
      <c r="S245" s="119"/>
    </row>
    <row r="246" spans="1:19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  <c r="O246" s="119"/>
      <c r="P246" s="102"/>
      <c r="Q246" s="119"/>
      <c r="R246" s="120"/>
      <c r="S246" s="119"/>
    </row>
    <row r="247" spans="1:19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  <c r="O247" s="119"/>
      <c r="P247" s="102"/>
      <c r="Q247" s="119"/>
      <c r="R247" s="120"/>
      <c r="S247" s="119"/>
    </row>
    <row r="248" spans="1:19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  <c r="O248" s="119"/>
      <c r="P248" s="101"/>
      <c r="Q248" s="119"/>
      <c r="R248" s="120"/>
      <c r="S248" s="119"/>
    </row>
    <row r="249" spans="1:19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  <c r="O249" s="119"/>
      <c r="P249" s="101"/>
      <c r="Q249" s="119"/>
      <c r="R249" s="120"/>
      <c r="S249" s="119"/>
    </row>
    <row r="250" spans="1:19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  <c r="O250" s="119"/>
      <c r="P250" s="102"/>
      <c r="Q250" s="119"/>
      <c r="R250" s="120"/>
      <c r="S250" s="119"/>
    </row>
    <row r="251" spans="1:19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  <c r="O251" s="119"/>
      <c r="P251" s="102"/>
      <c r="Q251" s="119"/>
      <c r="R251" s="120"/>
      <c r="S251" s="119"/>
    </row>
    <row r="252" spans="1:19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  <c r="O252" s="119"/>
      <c r="P252" s="101"/>
      <c r="Q252" s="119"/>
      <c r="R252" s="120"/>
      <c r="S252" s="119"/>
    </row>
    <row r="253" spans="1:19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  <c r="O253" s="119"/>
      <c r="P253" s="101"/>
      <c r="Q253" s="119"/>
      <c r="R253" s="120"/>
      <c r="S253" s="119"/>
    </row>
    <row r="254" spans="1:19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  <c r="O254" s="119"/>
      <c r="P254" s="102"/>
      <c r="Q254" s="119"/>
      <c r="R254" s="120"/>
      <c r="S254" s="119"/>
    </row>
    <row r="255" spans="1:19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  <c r="O255" s="119"/>
      <c r="P255" s="101"/>
      <c r="Q255" s="119"/>
      <c r="R255" s="120"/>
      <c r="S255" s="119"/>
    </row>
    <row r="256" spans="1:19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  <c r="O256" s="119"/>
      <c r="P256" s="101"/>
      <c r="Q256" s="119"/>
      <c r="R256" s="120"/>
      <c r="S256" s="119"/>
    </row>
    <row r="257" spans="1:19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  <c r="O257" s="119"/>
      <c r="P257" s="102"/>
      <c r="Q257" s="119"/>
      <c r="R257" s="120"/>
      <c r="S257" s="119"/>
    </row>
    <row r="258" spans="1:19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  <c r="O258" s="119"/>
      <c r="P258" s="102"/>
      <c r="Q258" s="119"/>
      <c r="R258" s="120"/>
      <c r="S258" s="119"/>
    </row>
    <row r="259" spans="1:19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  <c r="O259" s="119"/>
      <c r="P259" s="101"/>
      <c r="Q259" s="119"/>
      <c r="R259" s="120"/>
      <c r="S259" s="119"/>
    </row>
    <row r="260" spans="1:19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  <c r="O260" s="119"/>
      <c r="P260" s="101"/>
      <c r="Q260" s="119"/>
      <c r="R260" s="120"/>
      <c r="S260" s="119"/>
    </row>
    <row r="261" spans="1:19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  <c r="O261" s="119"/>
      <c r="P261" s="102"/>
      <c r="Q261" s="119"/>
      <c r="R261" s="120"/>
      <c r="S261" s="119"/>
    </row>
    <row r="262" spans="1:19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  <c r="O262" s="119"/>
      <c r="P262" s="101"/>
      <c r="Q262" s="119"/>
      <c r="R262" s="120"/>
      <c r="S262" s="119"/>
    </row>
    <row r="263" spans="1:19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  <c r="O263" s="119"/>
      <c r="P263" s="101"/>
      <c r="Q263" s="119"/>
      <c r="R263" s="120"/>
      <c r="S263" s="119"/>
    </row>
    <row r="264" spans="1:19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  <c r="O264" s="119"/>
      <c r="P264" s="102"/>
      <c r="Q264" s="119"/>
      <c r="R264" s="120"/>
      <c r="S264" s="119"/>
    </row>
    <row r="265" spans="1:19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  <c r="O265" s="119"/>
      <c r="P265" s="101"/>
      <c r="Q265" s="119"/>
      <c r="R265" s="120"/>
      <c r="S265" s="119"/>
    </row>
    <row r="266" spans="1:19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  <c r="O266" s="119"/>
      <c r="P266" s="101"/>
      <c r="Q266" s="119"/>
      <c r="R266" s="120"/>
      <c r="S266" s="119"/>
    </row>
    <row r="267" spans="1:19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  <c r="O267" s="119"/>
      <c r="P267" s="102"/>
      <c r="Q267" s="119"/>
      <c r="R267" s="120"/>
      <c r="S267" s="119"/>
    </row>
    <row r="268" spans="1:19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  <c r="O268" s="119"/>
      <c r="P268" s="101"/>
      <c r="Q268" s="119"/>
      <c r="R268" s="120"/>
      <c r="S268" s="119"/>
    </row>
    <row r="269" spans="1:19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  <c r="O269" s="119"/>
      <c r="P269" s="101"/>
      <c r="Q269" s="119"/>
      <c r="R269" s="120"/>
      <c r="S269" s="119"/>
    </row>
    <row r="270" spans="1:19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  <c r="O270" s="119"/>
      <c r="P270" s="101"/>
      <c r="Q270" s="119"/>
      <c r="R270" s="120"/>
      <c r="S270" s="119"/>
    </row>
    <row r="271" spans="1:19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  <c r="O271" s="119"/>
      <c r="P271" s="102"/>
      <c r="Q271" s="119"/>
      <c r="R271" s="120"/>
      <c r="S271" s="119"/>
    </row>
    <row r="272" spans="1:19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  <c r="O272" s="119"/>
      <c r="P272" s="102"/>
      <c r="Q272" s="119"/>
      <c r="R272" s="120"/>
      <c r="S272" s="119"/>
    </row>
    <row r="273" spans="1:19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  <c r="O273" s="119"/>
      <c r="P273" s="102"/>
      <c r="Q273" s="119"/>
      <c r="R273" s="120"/>
      <c r="S273" s="119"/>
    </row>
    <row r="274" spans="1:19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  <c r="O274" s="119"/>
      <c r="P274" s="101"/>
      <c r="Q274" s="119"/>
      <c r="R274" s="120"/>
      <c r="S274" s="119"/>
    </row>
    <row r="275" spans="1:19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  <c r="O275" s="119"/>
      <c r="P275" s="101"/>
      <c r="Q275" s="119"/>
      <c r="R275" s="120"/>
      <c r="S275" s="119"/>
    </row>
    <row r="276" spans="1:19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  <c r="O276" s="119"/>
      <c r="P276" s="102"/>
      <c r="Q276" s="119"/>
      <c r="R276" s="120"/>
      <c r="S276" s="119"/>
    </row>
    <row r="277" spans="1:19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  <c r="O277" s="119"/>
      <c r="P277" s="102"/>
      <c r="Q277" s="119"/>
      <c r="R277" s="120"/>
      <c r="S277" s="119"/>
    </row>
    <row r="278" spans="1:19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  <c r="O278" s="119"/>
      <c r="P278" s="101"/>
      <c r="Q278" s="119"/>
      <c r="R278" s="120"/>
      <c r="S278" s="119"/>
    </row>
    <row r="279" spans="1:19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  <c r="O279" s="119"/>
      <c r="P279" s="101"/>
      <c r="Q279" s="119"/>
      <c r="R279" s="120"/>
      <c r="S279" s="119"/>
    </row>
    <row r="280" spans="1:19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  <c r="O280" s="119"/>
      <c r="P280" s="102"/>
      <c r="Q280" s="119"/>
      <c r="R280" s="120"/>
      <c r="S280" s="119"/>
    </row>
    <row r="281" spans="1:19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  <c r="O281" s="119"/>
      <c r="P281" s="101"/>
      <c r="Q281" s="119"/>
      <c r="R281" s="120"/>
      <c r="S281" s="119"/>
    </row>
    <row r="282" spans="1:19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  <c r="O282" s="119"/>
      <c r="P282" s="101"/>
      <c r="Q282" s="119"/>
      <c r="R282" s="120"/>
      <c r="S282" s="119"/>
    </row>
    <row r="283" spans="1:19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  <c r="O283" s="119"/>
      <c r="P283" s="102"/>
      <c r="Q283" s="119"/>
      <c r="R283" s="120"/>
      <c r="S283" s="119"/>
    </row>
    <row r="284" spans="1:19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  <c r="O284" s="119"/>
      <c r="P284" s="102"/>
      <c r="Q284" s="119"/>
      <c r="R284" s="120"/>
      <c r="S284" s="119"/>
    </row>
    <row r="285" spans="1:19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  <c r="O285" s="119"/>
      <c r="P285" s="101"/>
      <c r="Q285" s="119"/>
      <c r="R285" s="120"/>
      <c r="S285" s="119"/>
    </row>
    <row r="286" spans="1:19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  <c r="O286" s="119"/>
      <c r="P286" s="101"/>
      <c r="Q286" s="119"/>
      <c r="R286" s="120"/>
      <c r="S286" s="119"/>
    </row>
    <row r="287" spans="1:19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  <c r="O287" s="119"/>
      <c r="P287" s="102"/>
      <c r="Q287" s="119"/>
      <c r="R287" s="120"/>
      <c r="S287" s="119"/>
    </row>
    <row r="288" spans="1:19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  <c r="O288" s="119"/>
      <c r="P288" s="101"/>
      <c r="Q288" s="119"/>
      <c r="R288" s="120"/>
      <c r="S288" s="119"/>
    </row>
    <row r="289" spans="1:19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  <c r="O289" s="119"/>
      <c r="P289" s="101"/>
      <c r="Q289" s="119"/>
      <c r="R289" s="120"/>
      <c r="S289" s="119"/>
    </row>
    <row r="290" spans="1:19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  <c r="O290" s="119"/>
      <c r="P290" s="102"/>
      <c r="Q290" s="119"/>
      <c r="R290" s="120"/>
      <c r="S290" s="119"/>
    </row>
    <row r="291" spans="1:19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  <c r="O291" s="119"/>
      <c r="P291" s="101"/>
      <c r="Q291" s="119"/>
      <c r="R291" s="120"/>
      <c r="S291" s="119"/>
    </row>
    <row r="292" spans="1:19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  <c r="O292" s="119"/>
      <c r="P292" s="101"/>
      <c r="Q292" s="119"/>
      <c r="R292" s="120"/>
      <c r="S292" s="119"/>
    </row>
    <row r="293" spans="1:19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  <c r="O293" s="119"/>
      <c r="P293" s="102"/>
      <c r="Q293" s="119"/>
      <c r="R293" s="120"/>
      <c r="S293" s="119"/>
    </row>
    <row r="294" spans="1:19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  <c r="O294" s="119"/>
      <c r="P294" s="100"/>
      <c r="Q294" s="119"/>
      <c r="R294" s="120"/>
      <c r="S294" s="119"/>
    </row>
    <row r="295" spans="1:19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  <c r="O295" s="119"/>
      <c r="P295" s="101"/>
      <c r="Q295" s="119"/>
      <c r="R295" s="120"/>
      <c r="S295" s="119"/>
    </row>
    <row r="296" spans="1:19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  <c r="O296" s="119"/>
      <c r="P296" s="101"/>
      <c r="Q296" s="119"/>
      <c r="R296" s="120"/>
      <c r="S296" s="119"/>
    </row>
    <row r="297" spans="1:19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  <c r="O297" s="119"/>
      <c r="P297" s="101"/>
      <c r="Q297" s="119"/>
      <c r="R297" s="120"/>
      <c r="S297" s="119"/>
    </row>
    <row r="298" spans="1:19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  <c r="O298" s="119"/>
      <c r="P298" s="102"/>
      <c r="Q298" s="119"/>
      <c r="R298" s="120"/>
      <c r="S298" s="119"/>
    </row>
    <row r="299" spans="1:19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  <c r="O299" s="119"/>
      <c r="P299" s="102"/>
      <c r="Q299" s="119"/>
      <c r="R299" s="120"/>
      <c r="S299" s="119"/>
    </row>
    <row r="300" spans="1:19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  <c r="O300" s="119"/>
      <c r="P300" s="102"/>
      <c r="Q300" s="119"/>
      <c r="R300" s="120"/>
      <c r="S300" s="119"/>
    </row>
    <row r="301" spans="1:19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  <c r="O301" s="119"/>
      <c r="P301" s="101"/>
      <c r="Q301" s="119"/>
      <c r="R301" s="120"/>
      <c r="S301" s="119"/>
    </row>
    <row r="302" spans="1:19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  <c r="O302" s="119"/>
      <c r="P302" s="101"/>
      <c r="Q302" s="119"/>
      <c r="R302" s="120"/>
      <c r="S302" s="119"/>
    </row>
    <row r="303" spans="1:19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  <c r="O303" s="119"/>
      <c r="P303" s="102"/>
      <c r="Q303" s="119"/>
      <c r="R303" s="120"/>
      <c r="S303" s="119"/>
    </row>
    <row r="304" spans="1:19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  <c r="O304" s="119"/>
      <c r="P304" s="102"/>
      <c r="Q304" s="119"/>
      <c r="R304" s="120"/>
      <c r="S304" s="119"/>
    </row>
    <row r="305" spans="1:19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  <c r="O305" s="119"/>
      <c r="P305" s="101"/>
      <c r="Q305" s="119"/>
      <c r="R305" s="120"/>
      <c r="S305" s="119"/>
    </row>
    <row r="306" spans="1:19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  <c r="O306" s="119"/>
      <c r="P306" s="101"/>
      <c r="Q306" s="119"/>
      <c r="R306" s="120"/>
      <c r="S306" s="119"/>
    </row>
    <row r="307" spans="1:19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  <c r="O307" s="119"/>
      <c r="P307" s="102"/>
      <c r="Q307" s="119"/>
      <c r="R307" s="120"/>
      <c r="S307" s="119"/>
    </row>
    <row r="308" spans="1:19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  <c r="O308" s="119"/>
      <c r="P308" s="101"/>
      <c r="Q308" s="119"/>
      <c r="R308" s="120"/>
      <c r="S308" s="119"/>
    </row>
    <row r="309" spans="1:19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  <c r="O309" s="119"/>
      <c r="P309" s="101"/>
      <c r="Q309" s="119"/>
      <c r="R309" s="120"/>
      <c r="S309" s="119"/>
    </row>
    <row r="310" spans="1:19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  <c r="O310" s="119"/>
      <c r="P310" s="102"/>
      <c r="Q310" s="119"/>
      <c r="R310" s="120"/>
      <c r="S310" s="119"/>
    </row>
    <row r="311" spans="1:19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  <c r="O311" s="119"/>
      <c r="P311" s="102"/>
      <c r="Q311" s="119"/>
      <c r="R311" s="120"/>
      <c r="S311" s="119"/>
    </row>
    <row r="312" spans="1:19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  <c r="O312" s="119"/>
      <c r="P312" s="101"/>
      <c r="Q312" s="119"/>
      <c r="R312" s="120"/>
      <c r="S312" s="119"/>
    </row>
    <row r="313" spans="1:19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  <c r="O313" s="119"/>
      <c r="P313" s="101"/>
      <c r="Q313" s="119"/>
      <c r="R313" s="120"/>
      <c r="S313" s="119"/>
    </row>
    <row r="314" spans="1:19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  <c r="O314" s="119"/>
      <c r="P314" s="102"/>
      <c r="Q314" s="119"/>
      <c r="R314" s="120"/>
      <c r="S314" s="119"/>
    </row>
    <row r="315" spans="1:19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  <c r="O315" s="119"/>
      <c r="P315" s="101"/>
      <c r="Q315" s="119"/>
      <c r="R315" s="120"/>
      <c r="S315" s="119"/>
    </row>
    <row r="316" spans="1:19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  <c r="O316" s="119"/>
      <c r="P316" s="101"/>
      <c r="Q316" s="119"/>
      <c r="R316" s="120"/>
      <c r="S316" s="119"/>
    </row>
    <row r="317" spans="1:19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  <c r="O317" s="119"/>
      <c r="P317" s="102"/>
      <c r="Q317" s="119"/>
      <c r="R317" s="120"/>
      <c r="S317" s="119"/>
    </row>
    <row r="318" spans="1:19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  <c r="O318" s="119"/>
      <c r="P318" s="101"/>
      <c r="Q318" s="119"/>
      <c r="R318" s="120"/>
      <c r="S318" s="119"/>
    </row>
    <row r="319" spans="1:19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  <c r="O319" s="119"/>
      <c r="P319" s="101"/>
      <c r="Q319" s="119"/>
      <c r="R319" s="120"/>
      <c r="S319" s="119"/>
    </row>
    <row r="320" spans="1:19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  <c r="O320" s="119"/>
      <c r="P320" s="102"/>
      <c r="Q320" s="119"/>
      <c r="R320" s="120"/>
      <c r="S320" s="119"/>
    </row>
    <row r="321" spans="1:19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  <c r="O321" s="119"/>
      <c r="P321" s="101"/>
      <c r="Q321" s="119"/>
      <c r="R321" s="120"/>
      <c r="S321" s="119"/>
    </row>
    <row r="322" spans="1:19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  <c r="O322" s="119"/>
      <c r="P322" s="101"/>
      <c r="Q322" s="119"/>
      <c r="R322" s="120"/>
      <c r="S322" s="119"/>
    </row>
    <row r="323" spans="1:19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  <c r="O323" s="119"/>
      <c r="P323" s="101"/>
      <c r="Q323" s="119"/>
      <c r="R323" s="120"/>
      <c r="S323" s="119"/>
    </row>
    <row r="324" spans="1:19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  <c r="O324" s="119"/>
      <c r="P324" s="102"/>
      <c r="Q324" s="119"/>
      <c r="R324" s="120"/>
      <c r="S324" s="119"/>
    </row>
    <row r="325" spans="1:19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  <c r="O325" s="119"/>
      <c r="P325" s="102"/>
      <c r="Q325" s="119"/>
      <c r="R325" s="120"/>
      <c r="S325" s="119"/>
    </row>
    <row r="326" spans="1:19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  <c r="O326" s="119"/>
      <c r="P326" s="102"/>
      <c r="Q326" s="119"/>
      <c r="R326" s="120"/>
      <c r="S326" s="119"/>
    </row>
    <row r="327" spans="1:19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  <c r="O327" s="119"/>
      <c r="P327" s="101"/>
      <c r="Q327" s="119"/>
      <c r="R327" s="120"/>
      <c r="S327" s="119"/>
    </row>
    <row r="328" spans="1:19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  <c r="O328" s="119"/>
      <c r="P328" s="101"/>
      <c r="Q328" s="119"/>
      <c r="R328" s="120"/>
      <c r="S328" s="119"/>
    </row>
    <row r="329" spans="1:19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  <c r="O329" s="119"/>
      <c r="P329" s="102"/>
      <c r="Q329" s="119"/>
      <c r="R329" s="120"/>
      <c r="S329" s="119"/>
    </row>
    <row r="330" spans="1:19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  <c r="O330" s="119"/>
      <c r="P330" s="102"/>
      <c r="Q330" s="119"/>
      <c r="R330" s="120"/>
      <c r="S330" s="119"/>
    </row>
    <row r="331" spans="1:19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  <c r="O331" s="119"/>
      <c r="P331" s="101"/>
      <c r="Q331" s="119"/>
      <c r="R331" s="120"/>
      <c r="S331" s="119"/>
    </row>
    <row r="332" spans="1:19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  <c r="O332" s="119"/>
      <c r="P332" s="101"/>
      <c r="Q332" s="119"/>
      <c r="R332" s="120"/>
      <c r="S332" s="119"/>
    </row>
    <row r="333" spans="1:19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  <c r="O333" s="119"/>
      <c r="P333" s="102"/>
      <c r="Q333" s="119"/>
      <c r="R333" s="120"/>
      <c r="S333" s="119"/>
    </row>
    <row r="334" spans="1:19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  <c r="O334" s="119"/>
      <c r="P334" s="101"/>
      <c r="Q334" s="119"/>
      <c r="R334" s="120"/>
      <c r="S334" s="119"/>
    </row>
    <row r="335" spans="1:19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  <c r="O335" s="119"/>
      <c r="P335" s="101"/>
      <c r="Q335" s="119"/>
      <c r="R335" s="120"/>
      <c r="S335" s="119"/>
    </row>
    <row r="336" spans="1:19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  <c r="O336" s="119"/>
      <c r="P336" s="102"/>
      <c r="Q336" s="119"/>
      <c r="R336" s="120"/>
      <c r="S336" s="119"/>
    </row>
    <row r="337" spans="1:19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  <c r="O337" s="119"/>
      <c r="P337" s="102"/>
      <c r="Q337" s="119"/>
      <c r="R337" s="120"/>
      <c r="S337" s="119"/>
    </row>
    <row r="338" spans="1:19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  <c r="O338" s="119"/>
      <c r="P338" s="101"/>
      <c r="Q338" s="119"/>
      <c r="R338" s="120"/>
      <c r="S338" s="119"/>
    </row>
    <row r="339" spans="1:19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  <c r="O339" s="119"/>
      <c r="P339" s="101"/>
      <c r="Q339" s="119"/>
      <c r="R339" s="120"/>
      <c r="S339" s="119"/>
    </row>
    <row r="340" spans="1:19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  <c r="O340" s="119"/>
      <c r="P340" s="102"/>
      <c r="Q340" s="119"/>
      <c r="R340" s="120"/>
      <c r="S340" s="119"/>
    </row>
    <row r="341" spans="1:19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  <c r="O341" s="119"/>
      <c r="P341" s="101"/>
      <c r="Q341" s="119"/>
      <c r="R341" s="120"/>
      <c r="S341" s="119"/>
    </row>
    <row r="342" spans="1:19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  <c r="O342" s="119"/>
      <c r="P342" s="101"/>
      <c r="Q342" s="119"/>
      <c r="R342" s="120"/>
      <c r="S342" s="119"/>
    </row>
    <row r="343" spans="1:19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  <c r="O343" s="119"/>
      <c r="P343" s="102"/>
      <c r="Q343" s="119"/>
      <c r="R343" s="120"/>
      <c r="S343" s="119"/>
    </row>
    <row r="344" spans="1:19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  <c r="O344" s="119"/>
      <c r="P344" s="101"/>
      <c r="Q344" s="119"/>
      <c r="R344" s="120"/>
      <c r="S344" s="119"/>
    </row>
    <row r="345" spans="1:19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  <c r="O345" s="119"/>
      <c r="P345" s="101"/>
      <c r="Q345" s="119"/>
      <c r="R345" s="120"/>
      <c r="S345" s="119"/>
    </row>
    <row r="346" spans="1:19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  <c r="O346" s="119"/>
      <c r="P346" s="102"/>
      <c r="Q346" s="119"/>
      <c r="R346" s="120"/>
      <c r="S346" s="119"/>
    </row>
    <row r="347" spans="1:19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847400</v>
      </c>
      <c r="J347" s="90">
        <f t="shared" si="120"/>
        <v>667900</v>
      </c>
      <c r="K347" s="90">
        <f t="shared" si="120"/>
        <v>602900.1499999999</v>
      </c>
      <c r="L347" s="90">
        <f t="shared" si="120"/>
        <v>57871.729999999996</v>
      </c>
      <c r="M347" s="90">
        <f t="shared" si="120"/>
        <v>602900.1499999999</v>
      </c>
      <c r="N347" s="90">
        <f t="shared" si="120"/>
        <v>57871.729999999996</v>
      </c>
      <c r="O347" s="119"/>
      <c r="P347" s="104"/>
      <c r="Q347" s="119"/>
      <c r="R347" s="120"/>
      <c r="S347" s="119"/>
    </row>
    <row r="348" spans="1:19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  <c r="O348" s="97"/>
      <c r="P348" s="97"/>
      <c r="Q348" s="97"/>
      <c r="R348" s="97"/>
      <c r="S348" s="97"/>
    </row>
    <row r="349" spans="2:19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  <c r="O349" s="97"/>
      <c r="P349" s="97"/>
      <c r="Q349" s="97"/>
      <c r="R349" s="97"/>
      <c r="S349" s="97"/>
    </row>
    <row r="350" spans="1:19" s="53" customFormat="1" ht="12.75">
      <c r="A350" s="49" t="s">
        <v>179</v>
      </c>
      <c r="B350" s="49"/>
      <c r="C350" s="49"/>
      <c r="D350" s="49"/>
      <c r="E350" s="49"/>
      <c r="F350" s="49"/>
      <c r="G350" s="49"/>
      <c r="H350" s="50"/>
      <c r="I350" s="51" t="s">
        <v>229</v>
      </c>
      <c r="J350" s="51"/>
      <c r="K350" s="52"/>
      <c r="L350" s="52"/>
      <c r="M350" s="51"/>
      <c r="N350" s="51"/>
      <c r="O350" s="105"/>
      <c r="P350" s="105"/>
      <c r="Q350" s="105"/>
      <c r="R350" s="105"/>
      <c r="S350" s="105"/>
    </row>
    <row r="351" spans="1:19" s="33" customFormat="1" ht="12.75">
      <c r="A351" s="134"/>
      <c r="B351" s="135"/>
      <c r="C351" s="135"/>
      <c r="D351" s="135"/>
      <c r="E351" s="135"/>
      <c r="F351" s="135"/>
      <c r="G351" s="135"/>
      <c r="H351" s="136" t="s">
        <v>173</v>
      </c>
      <c r="I351" s="136"/>
      <c r="J351" s="136"/>
      <c r="K351" s="34"/>
      <c r="L351" s="34"/>
      <c r="M351" s="34" t="s">
        <v>174</v>
      </c>
      <c r="N351" s="34"/>
      <c r="O351" s="105"/>
      <c r="P351" s="105"/>
      <c r="Q351" s="105"/>
      <c r="R351" s="105"/>
      <c r="S351" s="105"/>
    </row>
    <row r="352" spans="1:19" s="33" customFormat="1" ht="12.75">
      <c r="A352" s="134" t="s">
        <v>180</v>
      </c>
      <c r="B352" s="134"/>
      <c r="C352" s="134"/>
      <c r="D352" s="134"/>
      <c r="E352" s="134"/>
      <c r="F352" s="134"/>
      <c r="G352" s="134"/>
      <c r="H352" s="35"/>
      <c r="I352" s="35" t="s">
        <v>216</v>
      </c>
      <c r="J352" s="35"/>
      <c r="K352" s="34"/>
      <c r="L352" s="34"/>
      <c r="M352" s="35"/>
      <c r="N352" s="35"/>
      <c r="O352" s="105"/>
      <c r="P352" s="105"/>
      <c r="Q352" s="105"/>
      <c r="R352" s="105"/>
      <c r="S352" s="105"/>
    </row>
    <row r="353" spans="1:19" s="33" customFormat="1" ht="12.75">
      <c r="A353" s="134"/>
      <c r="B353" s="134"/>
      <c r="C353" s="134"/>
      <c r="D353" s="134"/>
      <c r="E353" s="134"/>
      <c r="F353" s="134"/>
      <c r="G353" s="134"/>
      <c r="H353" s="136" t="s">
        <v>173</v>
      </c>
      <c r="I353" s="136"/>
      <c r="J353" s="136"/>
      <c r="K353" s="34"/>
      <c r="L353" s="34"/>
      <c r="M353" s="34" t="s">
        <v>174</v>
      </c>
      <c r="N353" s="34"/>
      <c r="O353" s="105"/>
      <c r="P353" s="105"/>
      <c r="Q353" s="105"/>
      <c r="R353" s="105"/>
      <c r="S353" s="105"/>
    </row>
    <row r="354" spans="1:19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  <c r="O354" s="105"/>
      <c r="P354" s="105"/>
      <c r="Q354" s="105"/>
      <c r="R354" s="105"/>
      <c r="S354" s="105"/>
    </row>
    <row r="355" spans="1:19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  <c r="O355" s="105"/>
      <c r="P355" s="105"/>
      <c r="Q355" s="105"/>
      <c r="R355" s="105"/>
      <c r="S355" s="105"/>
    </row>
    <row r="356" spans="1:19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105"/>
      <c r="P356" s="105"/>
      <c r="Q356" s="105"/>
      <c r="R356" s="105"/>
      <c r="S356" s="105"/>
    </row>
    <row r="357" spans="1:19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105"/>
      <c r="P357" s="105"/>
      <c r="Q357" s="105"/>
      <c r="R357" s="105"/>
      <c r="S357" s="105"/>
    </row>
    <row r="358" spans="1:19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105"/>
      <c r="P358" s="105"/>
      <c r="Q358" s="105"/>
      <c r="R358" s="105"/>
      <c r="S358" s="105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30"/>
      <c r="B363" s="130"/>
      <c r="C363" s="130"/>
      <c r="D363" s="130"/>
      <c r="E363" s="130"/>
      <c r="F363" s="130"/>
      <c r="G363" s="130"/>
      <c r="H363" s="130"/>
      <c r="I363" s="40"/>
      <c r="J363" s="23"/>
      <c r="K363" s="40"/>
      <c r="L363" s="40"/>
      <c r="M363" s="23"/>
      <c r="N363" s="23"/>
    </row>
    <row r="364" spans="1:14" s="33" customFormat="1" ht="12.75">
      <c r="A364" s="129" t="s">
        <v>219</v>
      </c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P181:P182 P186:P187 P189 J181:N182 J186:N187 J189:N189" name="Range71"/>
    <protectedRange sqref="A9:N9" name="Range69"/>
    <protectedRange sqref="K26:N26" name="Range67"/>
    <protectedRange sqref="M21:N21 M23:N24 K22:N22" name="Range65"/>
    <protectedRange sqref="P346 I346:N346" name="Range61"/>
    <protectedRange sqref="P340 I340:N340" name="Range59"/>
    <protectedRange sqref="P317 P267 P293 P290 P310 P333 P287 P280 P264 I317:N317 I267:N267 I293:N293 I290:N290 I310:N310 I333:N333 J287:N287 J280:N280 I264:N264" name="Range53"/>
    <protectedRange sqref="P311 J311:N311" name="Range51"/>
    <protectedRange sqref="I287" name="Range45"/>
    <protectedRange sqref="I280" name="Range43"/>
    <protectedRange sqref="J234:L234 I311 I314 I181:I182 I235:L240 P254 P203:P204 P198:P200 P227:P230 P216:P220 P224 P207:P209 P245:P247 P195 P183 P186 P298:P300 P303:P304 P336:P337 P324:P326 P329:P330 P181 P212 P283:P284 P250:P251 P257:P258 P271:P273 P276:P277 P188 P234:P240 I254:N254 I203:N204 I198:N200 I227:N230 I216:N220 I224:N224 I207:N209 I245:N247 I195:N195 J183:N183 I186:N186 I298:N300 I303:N304 I336:N337 I324:N326 I329:N330 J181:N181 I212:N212 I283:N284 I250:N251 I257:N258 I271:N273 I276:N277 I188:N188 M234:N240" name="Range37"/>
    <protectedRange sqref="I234" name="Range33"/>
    <protectedRange sqref="I183" name="Range23"/>
    <protectedRange sqref="P172 I172:N172" name="Range21"/>
    <protectedRange sqref="P162:P163 I162:N163" name="Range19"/>
    <protectedRange sqref="P146:P147 I146:N147" name="Socialines ismokos 2.7"/>
    <protectedRange sqref="P137 I137:N137" name="Imokos 2.6.4"/>
    <protectedRange sqref="P129 I129:N129" name="Imokos i ES 2.6.1.1"/>
    <protectedRange sqref="P118:P119 I118:N119" name="dOTACIJOS 2.5.3"/>
    <protectedRange sqref="P108:P109 I108:N109" name="Dotacijos"/>
    <protectedRange sqref="P96 I96:N96" name="Turto islaidos 2.3.2.1"/>
    <protectedRange sqref="P85:P87 I85:N87" name="Turto islaidos 2.3.1.2"/>
    <protectedRange sqref="I63:I64" name="Range3"/>
    <protectedRange sqref="I39:I46 P39:P40 J39:N40" name="Islaidos 2.1"/>
    <protectedRange sqref="I55:I62 P50 P41:P46 I50:N50 J41:N46" name="Islaidos 2.2"/>
    <protectedRange sqref="P80:P82 I80:N82" name="Turto islaidos 2.3"/>
    <protectedRange sqref="P90:P92 I90:N92" name="Turto islaidos 2.3.1.3"/>
    <protectedRange sqref="P101:P103 I101:N103" name="Subsidijos 2.4"/>
    <protectedRange sqref="P113:P114 I113:N114" name="Dotacijos 2.5.2.1"/>
    <protectedRange sqref="P124:P125 I124:N125" name="iMOKOS I es 2.6"/>
    <protectedRange sqref="P133 I133:N133" name="Imokos i ES 2.6.3.1"/>
    <protectedRange sqref="P141 I141:N141" name="Imokos 2.6.5.1"/>
    <protectedRange sqref="P151:P158 I151:N158" name="Range18"/>
    <protectedRange sqref="P168:P169 I168:N169" name="Range20"/>
    <protectedRange sqref="P177 I177:N177" name="Range22"/>
    <protectedRange sqref="P261 I261:N261" name="Range38"/>
    <protectedRange sqref="P307 I307:N307" name="Range50"/>
    <protectedRange sqref="P314 J314:N314" name="Range52"/>
    <protectedRange sqref="P320 I320:N320" name="Range54"/>
    <protectedRange sqref="P343 I343:N343" name="Range60"/>
    <protectedRange sqref="B5:N5" name="Range62"/>
    <protectedRange sqref="M20:N20" name="Range64"/>
    <protectedRange sqref="M25:N25" name="Range66"/>
    <protectedRange sqref="I27:N29" name="Range68"/>
    <protectedRange sqref="J55:L64 I65:L75 P55:P75 M55:N75" name="Range57"/>
    <protectedRange sqref="A19:L21 I30 A23:L25 A22:J22" name="Range73"/>
    <protectedRange sqref="P238:P240 I238:N240" name="Range55"/>
  </protectedRanges>
  <mergeCells count="30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63:H363"/>
    <mergeCell ref="A33:F33"/>
    <mergeCell ref="A187:F187"/>
    <mergeCell ref="A351:G351"/>
    <mergeCell ref="H351:J351"/>
    <mergeCell ref="A352:G352"/>
    <mergeCell ref="A353:G353"/>
    <mergeCell ref="H353:J353"/>
  </mergeCells>
  <printOptions/>
  <pageMargins left="0.5905511811023623" right="0.1968503937007874" top="0.7874015748031497" bottom="0.7874015748031497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zoomScale="115" zoomScaleNormal="115" zoomScalePageLayoutView="0" workbookViewId="0" topLeftCell="A26">
      <selection activeCell="O32" sqref="O32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8:13" ht="12.75" customHeight="1">
      <c r="H16" s="152" t="s">
        <v>227</v>
      </c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56" t="s">
        <v>200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203</v>
      </c>
    </row>
    <row r="23" spans="1:14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9.5" customHeight="1">
      <c r="A25" s="138" t="s">
        <v>213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3" ht="12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31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</row>
    <row r="31" spans="1:14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</row>
    <row r="32" spans="1:14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6000</v>
      </c>
      <c r="J34" s="81">
        <f t="shared" si="0"/>
        <v>5000</v>
      </c>
      <c r="K34" s="81">
        <f t="shared" si="0"/>
        <v>2970.55</v>
      </c>
      <c r="L34" s="81">
        <f t="shared" si="0"/>
        <v>2970.55</v>
      </c>
      <c r="M34" s="81">
        <f t="shared" si="0"/>
        <v>2970.55</v>
      </c>
      <c r="N34" s="81">
        <f t="shared" si="0"/>
        <v>2970.55</v>
      </c>
    </row>
    <row r="35" spans="1:14" s="54" customFormat="1" ht="24.75" customHeight="1">
      <c r="A35" s="58">
        <v>2</v>
      </c>
      <c r="B35" s="58">
        <v>2</v>
      </c>
      <c r="C35" s="59"/>
      <c r="D35" s="59"/>
      <c r="E35" s="59"/>
      <c r="F35" s="60"/>
      <c r="G35" s="60"/>
      <c r="H35" s="58" t="s">
        <v>17</v>
      </c>
      <c r="I35" s="81">
        <f>SUM(I36)</f>
        <v>6000</v>
      </c>
      <c r="J35" s="81">
        <f>SUM(J37:J38)</f>
        <v>5000</v>
      </c>
      <c r="K35" s="81">
        <f>SUM(K36)</f>
        <v>2970.55</v>
      </c>
      <c r="L35" s="81">
        <f>SUM(L36)</f>
        <v>2970.55</v>
      </c>
      <c r="M35" s="81">
        <f>SUM(M36)</f>
        <v>2970.55</v>
      </c>
      <c r="N35" s="81">
        <f>SUM(N36)</f>
        <v>2970.55</v>
      </c>
    </row>
    <row r="36" spans="1:14" s="54" customFormat="1" ht="14.25" customHeight="1">
      <c r="A36" s="59">
        <v>2</v>
      </c>
      <c r="B36" s="59">
        <v>2</v>
      </c>
      <c r="C36" s="59">
        <v>1</v>
      </c>
      <c r="D36" s="59"/>
      <c r="E36" s="59"/>
      <c r="F36" s="60"/>
      <c r="G36" s="60"/>
      <c r="H36" s="61" t="s">
        <v>17</v>
      </c>
      <c r="I36" s="82">
        <f aca="true" t="shared" si="1" ref="I36:N36">SUM(I37:I38)</f>
        <v>6000</v>
      </c>
      <c r="J36" s="82">
        <f t="shared" si="1"/>
        <v>5000</v>
      </c>
      <c r="K36" s="82">
        <f t="shared" si="1"/>
        <v>2970.55</v>
      </c>
      <c r="L36" s="82">
        <f t="shared" si="1"/>
        <v>2970.55</v>
      </c>
      <c r="M36" s="82">
        <f t="shared" si="1"/>
        <v>2970.55</v>
      </c>
      <c r="N36" s="82">
        <f t="shared" si="1"/>
        <v>2970.55</v>
      </c>
    </row>
    <row r="37" spans="1:14" s="54" customFormat="1" ht="12">
      <c r="A37" s="59">
        <v>2</v>
      </c>
      <c r="B37" s="59">
        <v>2</v>
      </c>
      <c r="C37" s="59">
        <v>1</v>
      </c>
      <c r="D37" s="59">
        <v>1</v>
      </c>
      <c r="E37" s="59">
        <v>1</v>
      </c>
      <c r="F37" s="60">
        <v>10</v>
      </c>
      <c r="G37" s="60"/>
      <c r="H37" s="59" t="s">
        <v>25</v>
      </c>
      <c r="I37" s="82">
        <v>2000</v>
      </c>
      <c r="J37" s="82">
        <v>2000</v>
      </c>
      <c r="K37" s="82">
        <v>1620.55</v>
      </c>
      <c r="L37" s="82">
        <v>1620.55</v>
      </c>
      <c r="M37" s="82">
        <v>1620.55</v>
      </c>
      <c r="N37" s="82">
        <v>1620.55</v>
      </c>
    </row>
    <row r="38" spans="1:14" s="54" customFormat="1" ht="14.25" customHeight="1">
      <c r="A38" s="59">
        <v>2</v>
      </c>
      <c r="B38" s="59">
        <v>2</v>
      </c>
      <c r="C38" s="59">
        <v>1</v>
      </c>
      <c r="D38" s="59">
        <v>1</v>
      </c>
      <c r="E38" s="59">
        <v>1</v>
      </c>
      <c r="F38" s="60">
        <v>15</v>
      </c>
      <c r="G38" s="60"/>
      <c r="H38" s="59" t="s">
        <v>29</v>
      </c>
      <c r="I38" s="82">
        <v>4000</v>
      </c>
      <c r="J38" s="82">
        <v>3000</v>
      </c>
      <c r="K38" s="82">
        <v>1350</v>
      </c>
      <c r="L38" s="82">
        <v>1350</v>
      </c>
      <c r="M38" s="82">
        <v>1350</v>
      </c>
      <c r="N38" s="82">
        <v>1350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 t="s">
        <v>163</v>
      </c>
      <c r="H39" s="59" t="s">
        <v>170</v>
      </c>
      <c r="I39" s="82"/>
      <c r="J39" s="82"/>
      <c r="K39" s="82"/>
      <c r="L39" s="82"/>
      <c r="M39" s="82"/>
      <c r="N39" s="82"/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165</v>
      </c>
      <c r="H40" s="59" t="s">
        <v>149</v>
      </c>
      <c r="I40" s="83"/>
      <c r="J40" s="83"/>
      <c r="K40" s="83"/>
      <c r="L40" s="84"/>
      <c r="M40" s="84"/>
      <c r="N40" s="84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166</v>
      </c>
      <c r="H41" s="59" t="s">
        <v>150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 t="s">
        <v>151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167</v>
      </c>
      <c r="H42" s="59" t="s">
        <v>152</v>
      </c>
      <c r="I42" s="83"/>
      <c r="J42" s="83"/>
      <c r="K42" s="83"/>
      <c r="L42" s="83"/>
      <c r="M42" s="83"/>
      <c r="N42" s="83"/>
    </row>
    <row r="43" spans="1:14" s="54" customFormat="1" ht="12.7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168</v>
      </c>
      <c r="H43" s="59" t="s">
        <v>153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3.5" customHeight="1" hidden="1">
      <c r="A44" s="59">
        <v>2</v>
      </c>
      <c r="B44" s="59">
        <v>1</v>
      </c>
      <c r="C44" s="59">
        <v>1</v>
      </c>
      <c r="D44" s="59">
        <v>1</v>
      </c>
      <c r="E44" s="59">
        <v>1</v>
      </c>
      <c r="F44" s="60">
        <v>2</v>
      </c>
      <c r="G44" s="60"/>
      <c r="H44" s="59" t="s">
        <v>15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8">
        <v>2</v>
      </c>
      <c r="B45" s="58">
        <v>2</v>
      </c>
      <c r="C45" s="59"/>
      <c r="D45" s="59"/>
      <c r="E45" s="59"/>
      <c r="F45" s="60"/>
      <c r="G45" s="60"/>
      <c r="H45" s="58" t="s">
        <v>17</v>
      </c>
      <c r="I45" s="81">
        <f aca="true" t="shared" si="2" ref="I45:N47">I46</f>
        <v>23100</v>
      </c>
      <c r="J45" s="81">
        <f t="shared" si="2"/>
        <v>5000</v>
      </c>
      <c r="K45" s="81">
        <f t="shared" si="2"/>
        <v>1983.48</v>
      </c>
      <c r="L45" s="81">
        <f t="shared" si="2"/>
        <v>1983.48</v>
      </c>
      <c r="M45" s="81">
        <f t="shared" si="2"/>
        <v>1983.48</v>
      </c>
      <c r="N45" s="81">
        <f t="shared" si="2"/>
        <v>1983.48</v>
      </c>
    </row>
    <row r="46" spans="1:14" s="54" customFormat="1" ht="12" hidden="1">
      <c r="A46" s="59">
        <v>2</v>
      </c>
      <c r="B46" s="59">
        <v>2</v>
      </c>
      <c r="C46" s="59">
        <v>1</v>
      </c>
      <c r="D46" s="59"/>
      <c r="E46" s="59"/>
      <c r="F46" s="60"/>
      <c r="G46" s="60"/>
      <c r="H46" s="61" t="s">
        <v>17</v>
      </c>
      <c r="I46" s="82">
        <f t="shared" si="2"/>
        <v>23100</v>
      </c>
      <c r="J46" s="82">
        <f t="shared" si="2"/>
        <v>5000</v>
      </c>
      <c r="K46" s="82">
        <f t="shared" si="2"/>
        <v>1983.48</v>
      </c>
      <c r="L46" s="82">
        <f t="shared" si="2"/>
        <v>1983.48</v>
      </c>
      <c r="M46" s="82">
        <f t="shared" si="2"/>
        <v>1983.48</v>
      </c>
      <c r="N46" s="82">
        <f t="shared" si="2"/>
        <v>1983.48</v>
      </c>
    </row>
    <row r="47" spans="1:14" s="54" customFormat="1" ht="15" customHeight="1" hidden="1">
      <c r="A47" s="59">
        <v>2</v>
      </c>
      <c r="B47" s="59">
        <v>2</v>
      </c>
      <c r="C47" s="59">
        <v>1</v>
      </c>
      <c r="D47" s="59">
        <v>1</v>
      </c>
      <c r="E47" s="59"/>
      <c r="F47" s="60"/>
      <c r="G47" s="60"/>
      <c r="H47" s="59" t="s">
        <v>17</v>
      </c>
      <c r="I47" s="82">
        <f t="shared" si="2"/>
        <v>23100</v>
      </c>
      <c r="J47" s="82">
        <f t="shared" si="2"/>
        <v>5000</v>
      </c>
      <c r="K47" s="82">
        <f t="shared" si="2"/>
        <v>1983.48</v>
      </c>
      <c r="L47" s="82">
        <f t="shared" si="2"/>
        <v>1983.48</v>
      </c>
      <c r="M47" s="82">
        <f t="shared" si="2"/>
        <v>1983.48</v>
      </c>
      <c r="N47" s="82">
        <f t="shared" si="2"/>
        <v>1983.48</v>
      </c>
    </row>
    <row r="48" spans="1:14" s="54" customFormat="1" ht="12" hidden="1">
      <c r="A48" s="59">
        <v>2</v>
      </c>
      <c r="B48" s="59">
        <v>2</v>
      </c>
      <c r="C48" s="59">
        <v>1</v>
      </c>
      <c r="D48" s="59">
        <v>1</v>
      </c>
      <c r="E48" s="59">
        <v>1</v>
      </c>
      <c r="F48" s="60"/>
      <c r="G48" s="60"/>
      <c r="H48" s="59" t="s">
        <v>17</v>
      </c>
      <c r="I48" s="82">
        <f aca="true" t="shared" si="3" ref="I48:N48">SUM(I49:I69)-I64</f>
        <v>23100</v>
      </c>
      <c r="J48" s="82">
        <f t="shared" si="3"/>
        <v>5000</v>
      </c>
      <c r="K48" s="82">
        <f t="shared" si="3"/>
        <v>1983.48</v>
      </c>
      <c r="L48" s="82">
        <f t="shared" si="3"/>
        <v>1983.48</v>
      </c>
      <c r="M48" s="82">
        <f t="shared" si="3"/>
        <v>1983.48</v>
      </c>
      <c r="N48" s="82">
        <f t="shared" si="3"/>
        <v>1983.48</v>
      </c>
    </row>
    <row r="49" spans="1:14" s="54" customFormat="1" ht="14.25" customHeight="1" hidden="1">
      <c r="A49" s="62">
        <v>2</v>
      </c>
      <c r="B49" s="62">
        <v>2</v>
      </c>
      <c r="C49" s="62">
        <v>1</v>
      </c>
      <c r="D49" s="62">
        <v>1</v>
      </c>
      <c r="E49" s="62">
        <v>1</v>
      </c>
      <c r="F49" s="63">
        <v>1</v>
      </c>
      <c r="G49" s="63"/>
      <c r="H49" s="62" t="s">
        <v>18</v>
      </c>
      <c r="I49" s="83"/>
      <c r="J49" s="83"/>
      <c r="K49" s="83"/>
      <c r="L49" s="83"/>
      <c r="M49" s="83"/>
      <c r="N49" s="83"/>
    </row>
    <row r="50" spans="1:14" s="54" customFormat="1" ht="27.75" customHeight="1" hidden="1">
      <c r="A50" s="62">
        <v>2</v>
      </c>
      <c r="B50" s="62">
        <v>2</v>
      </c>
      <c r="C50" s="62">
        <v>1</v>
      </c>
      <c r="D50" s="62">
        <v>1</v>
      </c>
      <c r="E50" s="62">
        <v>1</v>
      </c>
      <c r="F50" s="64">
        <v>2</v>
      </c>
      <c r="G50" s="64"/>
      <c r="H50" s="62" t="s">
        <v>19</v>
      </c>
      <c r="I50" s="83"/>
      <c r="J50" s="83"/>
      <c r="K50" s="83"/>
      <c r="L50" s="83"/>
      <c r="M50" s="83"/>
      <c r="N50" s="83"/>
    </row>
    <row r="51" spans="1:14" s="54" customFormat="1" ht="15" customHeight="1" hidden="1">
      <c r="A51" s="62">
        <v>2</v>
      </c>
      <c r="B51" s="62">
        <v>2</v>
      </c>
      <c r="C51" s="62">
        <v>1</v>
      </c>
      <c r="D51" s="62">
        <v>1</v>
      </c>
      <c r="E51" s="62">
        <v>1</v>
      </c>
      <c r="F51" s="64">
        <v>5</v>
      </c>
      <c r="G51" s="64"/>
      <c r="H51" s="62" t="s">
        <v>20</v>
      </c>
      <c r="I51" s="83"/>
      <c r="J51" s="83"/>
      <c r="K51" s="83"/>
      <c r="L51" s="83"/>
      <c r="M51" s="83"/>
      <c r="N51" s="83"/>
    </row>
    <row r="52" spans="1:14" s="54" customFormat="1" ht="14.25" customHeight="1" hidden="1">
      <c r="A52" s="62">
        <v>2</v>
      </c>
      <c r="B52" s="62">
        <v>2</v>
      </c>
      <c r="C52" s="62">
        <v>1</v>
      </c>
      <c r="D52" s="62">
        <v>1</v>
      </c>
      <c r="E52" s="62">
        <v>1</v>
      </c>
      <c r="F52" s="64">
        <v>6</v>
      </c>
      <c r="G52" s="64"/>
      <c r="H52" s="62" t="s">
        <v>21</v>
      </c>
      <c r="I52" s="83"/>
      <c r="J52" s="83"/>
      <c r="K52" s="83"/>
      <c r="L52" s="83"/>
      <c r="M52" s="83"/>
      <c r="N52" s="83"/>
    </row>
    <row r="53" spans="1:14" s="54" customFormat="1" ht="14.25" customHeight="1" hidden="1">
      <c r="A53" s="62">
        <v>2</v>
      </c>
      <c r="B53" s="62">
        <v>2</v>
      </c>
      <c r="C53" s="62">
        <v>1</v>
      </c>
      <c r="D53" s="62">
        <v>1</v>
      </c>
      <c r="E53" s="62">
        <v>1</v>
      </c>
      <c r="F53" s="64">
        <v>7</v>
      </c>
      <c r="G53" s="64"/>
      <c r="H53" s="62" t="s">
        <v>22</v>
      </c>
      <c r="I53" s="83"/>
      <c r="J53" s="83"/>
      <c r="K53" s="83"/>
      <c r="L53" s="83"/>
      <c r="M53" s="83"/>
      <c r="N53" s="83"/>
    </row>
    <row r="54" spans="1:14" s="54" customFormat="1" ht="14.25" customHeight="1" hidden="1">
      <c r="A54" s="62">
        <v>2</v>
      </c>
      <c r="B54" s="62">
        <v>2</v>
      </c>
      <c r="C54" s="62">
        <v>1</v>
      </c>
      <c r="D54" s="62">
        <v>1</v>
      </c>
      <c r="E54" s="62">
        <v>1</v>
      </c>
      <c r="F54" s="64">
        <v>8</v>
      </c>
      <c r="G54" s="64"/>
      <c r="H54" s="62" t="s">
        <v>23</v>
      </c>
      <c r="I54" s="83">
        <v>5000</v>
      </c>
      <c r="J54" s="83">
        <v>1000</v>
      </c>
      <c r="K54" s="83"/>
      <c r="L54" s="83"/>
      <c r="M54" s="83"/>
      <c r="N54" s="83"/>
    </row>
    <row r="55" spans="1:14" s="54" customFormat="1" ht="1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4">
        <v>9</v>
      </c>
      <c r="G55" s="64"/>
      <c r="H55" s="62" t="s">
        <v>24</v>
      </c>
      <c r="I55" s="83"/>
      <c r="J55" s="83"/>
      <c r="K55" s="83"/>
      <c r="L55" s="83"/>
      <c r="M55" s="83"/>
      <c r="N55" s="83"/>
    </row>
    <row r="56" spans="1:14" s="54" customFormat="1" ht="1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10</v>
      </c>
      <c r="G56" s="64"/>
      <c r="H56" s="62" t="s">
        <v>25</v>
      </c>
      <c r="I56" s="83">
        <v>7100</v>
      </c>
      <c r="J56" s="83">
        <v>2000</v>
      </c>
      <c r="K56" s="83">
        <v>206.31</v>
      </c>
      <c r="L56" s="83">
        <v>206.31</v>
      </c>
      <c r="M56" s="83">
        <v>206.31</v>
      </c>
      <c r="N56" s="83">
        <v>206.31</v>
      </c>
    </row>
    <row r="57" spans="1:14" s="54" customFormat="1" ht="41.2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11</v>
      </c>
      <c r="G57" s="64"/>
      <c r="H57" s="62" t="s">
        <v>26</v>
      </c>
      <c r="I57" s="83"/>
      <c r="J57" s="83"/>
      <c r="K57" s="83"/>
      <c r="L57" s="83"/>
      <c r="M57" s="83"/>
      <c r="N57" s="83"/>
    </row>
    <row r="58" spans="1:14" s="54" customFormat="1" ht="24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12</v>
      </c>
      <c r="G58" s="64"/>
      <c r="H58" s="62" t="s">
        <v>27</v>
      </c>
      <c r="I58" s="83"/>
      <c r="J58" s="83"/>
      <c r="K58" s="83"/>
      <c r="L58" s="83"/>
      <c r="M58" s="83"/>
      <c r="N58" s="83"/>
    </row>
    <row r="59" spans="1:14" s="54" customFormat="1" ht="24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14</v>
      </c>
      <c r="G59" s="64"/>
      <c r="H59" s="62" t="s">
        <v>28</v>
      </c>
      <c r="I59" s="83"/>
      <c r="J59" s="83"/>
      <c r="K59" s="83"/>
      <c r="L59" s="83"/>
      <c r="M59" s="83"/>
      <c r="N59" s="83"/>
    </row>
    <row r="60" spans="1:14" s="54" customFormat="1" ht="24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15</v>
      </c>
      <c r="G60" s="64"/>
      <c r="H60" s="62" t="s">
        <v>29</v>
      </c>
      <c r="I60" s="83"/>
      <c r="J60" s="83"/>
      <c r="K60" s="83"/>
      <c r="L60" s="83"/>
      <c r="M60" s="83"/>
      <c r="N60" s="83"/>
    </row>
    <row r="61" spans="1:14" s="54" customFormat="1" ht="13.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16</v>
      </c>
      <c r="G61" s="64"/>
      <c r="H61" s="62" t="s">
        <v>30</v>
      </c>
      <c r="I61" s="83">
        <v>4700</v>
      </c>
      <c r="J61" s="83">
        <v>1000</v>
      </c>
      <c r="K61" s="83">
        <v>1000</v>
      </c>
      <c r="L61" s="83">
        <v>1000</v>
      </c>
      <c r="M61" s="83">
        <v>1000</v>
      </c>
      <c r="N61" s="83">
        <v>1000</v>
      </c>
    </row>
    <row r="62" spans="1:14" s="54" customFormat="1" ht="38.2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17</v>
      </c>
      <c r="G62" s="64"/>
      <c r="H62" s="62" t="s">
        <v>31</v>
      </c>
      <c r="I62" s="83"/>
      <c r="J62" s="83"/>
      <c r="K62" s="83"/>
      <c r="L62" s="83"/>
      <c r="M62" s="83"/>
      <c r="N62" s="83"/>
    </row>
    <row r="63" spans="1:14" s="54" customFormat="1" ht="24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18</v>
      </c>
      <c r="G63" s="64"/>
      <c r="H63" s="62" t="s">
        <v>178</v>
      </c>
      <c r="I63" s="83"/>
      <c r="J63" s="83"/>
      <c r="K63" s="83"/>
      <c r="L63" s="83"/>
      <c r="M63" s="83"/>
      <c r="N63" s="83"/>
    </row>
    <row r="64" spans="1:14" s="54" customFormat="1" ht="14.25" customHeight="1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20</v>
      </c>
      <c r="G64" s="64"/>
      <c r="H64" s="62" t="s">
        <v>32</v>
      </c>
      <c r="I64" s="83">
        <f aca="true" t="shared" si="4" ref="I64:N64">SUM(I65:I68)</f>
        <v>0</v>
      </c>
      <c r="J64" s="83">
        <f t="shared" si="4"/>
        <v>0</v>
      </c>
      <c r="K64" s="83">
        <f t="shared" si="4"/>
        <v>0</v>
      </c>
      <c r="L64" s="83">
        <f t="shared" si="4"/>
        <v>0</v>
      </c>
      <c r="M64" s="83">
        <f t="shared" si="4"/>
        <v>0</v>
      </c>
      <c r="N64" s="83">
        <f t="shared" si="4"/>
        <v>0</v>
      </c>
    </row>
    <row r="65" spans="1:14" s="54" customFormat="1" ht="14.25" customHeight="1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20</v>
      </c>
      <c r="G65" s="64" t="s">
        <v>163</v>
      </c>
      <c r="H65" s="62" t="s">
        <v>154</v>
      </c>
      <c r="I65" s="83"/>
      <c r="J65" s="83"/>
      <c r="K65" s="83"/>
      <c r="L65" s="83"/>
      <c r="M65" s="83"/>
      <c r="N65" s="83"/>
    </row>
    <row r="66" spans="1:14" s="54" customFormat="1" ht="14.25" customHeight="1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20</v>
      </c>
      <c r="G66" s="64" t="s">
        <v>164</v>
      </c>
      <c r="H66" s="62" t="s">
        <v>155</v>
      </c>
      <c r="I66" s="83"/>
      <c r="J66" s="83"/>
      <c r="K66" s="83"/>
      <c r="L66" s="83"/>
      <c r="M66" s="83"/>
      <c r="N66" s="83"/>
    </row>
    <row r="67" spans="1:14" s="54" customFormat="1" ht="1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20</v>
      </c>
      <c r="G67" s="64" t="s">
        <v>165</v>
      </c>
      <c r="H67" s="62" t="s">
        <v>156</v>
      </c>
      <c r="I67" s="83"/>
      <c r="J67" s="83"/>
      <c r="K67" s="83"/>
      <c r="L67" s="83"/>
      <c r="M67" s="83"/>
      <c r="N67" s="83"/>
    </row>
    <row r="68" spans="1:14" s="54" customFormat="1" ht="14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20</v>
      </c>
      <c r="G68" s="64" t="s">
        <v>166</v>
      </c>
      <c r="H68" s="62" t="s">
        <v>171</v>
      </c>
      <c r="I68" s="83"/>
      <c r="J68" s="83"/>
      <c r="K68" s="83"/>
      <c r="L68" s="83"/>
      <c r="M68" s="83"/>
      <c r="N68" s="83"/>
    </row>
    <row r="69" spans="1:14" s="54" customFormat="1" ht="13.5" customHeight="1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30</v>
      </c>
      <c r="G69" s="64"/>
      <c r="H69" s="62" t="s">
        <v>33</v>
      </c>
      <c r="I69" s="83">
        <v>6300</v>
      </c>
      <c r="J69" s="83">
        <v>1000</v>
      </c>
      <c r="K69" s="83">
        <v>777.17</v>
      </c>
      <c r="L69" s="83">
        <v>777.17</v>
      </c>
      <c r="M69" s="83">
        <v>777.17</v>
      </c>
      <c r="N69" s="83">
        <v>777.17</v>
      </c>
    </row>
    <row r="70" spans="1:14" s="54" customFormat="1" ht="15" customHeight="1" hidden="1">
      <c r="A70" s="65">
        <v>2</v>
      </c>
      <c r="B70" s="65">
        <v>3</v>
      </c>
      <c r="C70" s="58"/>
      <c r="D70" s="59"/>
      <c r="E70" s="59"/>
      <c r="F70" s="60"/>
      <c r="G70" s="60"/>
      <c r="H70" s="65" t="s">
        <v>34</v>
      </c>
      <c r="I70" s="81">
        <f aca="true" t="shared" si="5" ref="I70:N70">SUM(I71+I87)</f>
        <v>0</v>
      </c>
      <c r="J70" s="81">
        <f t="shared" si="5"/>
        <v>0</v>
      </c>
      <c r="K70" s="81">
        <f t="shared" si="5"/>
        <v>0</v>
      </c>
      <c r="L70" s="81">
        <f t="shared" si="5"/>
        <v>0</v>
      </c>
      <c r="M70" s="81">
        <f t="shared" si="5"/>
        <v>0</v>
      </c>
      <c r="N70" s="81">
        <f t="shared" si="5"/>
        <v>0</v>
      </c>
    </row>
    <row r="71" spans="1:14" s="54" customFormat="1" ht="13.5" customHeight="1" hidden="1">
      <c r="A71" s="59">
        <v>2</v>
      </c>
      <c r="B71" s="59">
        <v>3</v>
      </c>
      <c r="C71" s="59">
        <v>1</v>
      </c>
      <c r="D71" s="59"/>
      <c r="E71" s="59"/>
      <c r="F71" s="60"/>
      <c r="G71" s="60"/>
      <c r="H71" s="61" t="s">
        <v>35</v>
      </c>
      <c r="I71" s="82">
        <f aca="true" t="shared" si="6" ref="I71:N71">SUM(I72+I77+I82)</f>
        <v>0</v>
      </c>
      <c r="J71" s="82">
        <f t="shared" si="6"/>
        <v>0</v>
      </c>
      <c r="K71" s="82">
        <f t="shared" si="6"/>
        <v>0</v>
      </c>
      <c r="L71" s="82">
        <f t="shared" si="6"/>
        <v>0</v>
      </c>
      <c r="M71" s="82">
        <f t="shared" si="6"/>
        <v>0</v>
      </c>
      <c r="N71" s="82">
        <f t="shared" si="6"/>
        <v>0</v>
      </c>
    </row>
    <row r="72" spans="1:14" s="67" customFormat="1" ht="12" customHeight="1" hidden="1">
      <c r="A72" s="59">
        <v>2</v>
      </c>
      <c r="B72" s="59">
        <v>3</v>
      </c>
      <c r="C72" s="59">
        <v>1</v>
      </c>
      <c r="D72" s="59">
        <v>1</v>
      </c>
      <c r="E72" s="59"/>
      <c r="F72" s="60"/>
      <c r="G72" s="60"/>
      <c r="H72" s="66" t="s">
        <v>36</v>
      </c>
      <c r="I72" s="82">
        <f aca="true" t="shared" si="7" ref="I72:N72">I73</f>
        <v>0</v>
      </c>
      <c r="J72" s="82">
        <f t="shared" si="7"/>
        <v>0</v>
      </c>
      <c r="K72" s="82">
        <f t="shared" si="7"/>
        <v>0</v>
      </c>
      <c r="L72" s="82">
        <f t="shared" si="7"/>
        <v>0</v>
      </c>
      <c r="M72" s="82">
        <f t="shared" si="7"/>
        <v>0</v>
      </c>
      <c r="N72" s="82">
        <f t="shared" si="7"/>
        <v>0</v>
      </c>
    </row>
    <row r="73" spans="1:14" s="54" customFormat="1" ht="13.5" customHeight="1" hidden="1">
      <c r="A73" s="59">
        <v>2</v>
      </c>
      <c r="B73" s="59">
        <v>3</v>
      </c>
      <c r="C73" s="59">
        <v>1</v>
      </c>
      <c r="D73" s="59">
        <v>1</v>
      </c>
      <c r="E73" s="59">
        <v>1</v>
      </c>
      <c r="F73" s="60"/>
      <c r="G73" s="60"/>
      <c r="H73" s="59" t="s">
        <v>36</v>
      </c>
      <c r="I73" s="82">
        <f aca="true" t="shared" si="8" ref="I73:N73">SUM(I74:I76)</f>
        <v>0</v>
      </c>
      <c r="J73" s="82">
        <f t="shared" si="8"/>
        <v>0</v>
      </c>
      <c r="K73" s="82">
        <f t="shared" si="8"/>
        <v>0</v>
      </c>
      <c r="L73" s="82">
        <f t="shared" si="8"/>
        <v>0</v>
      </c>
      <c r="M73" s="82">
        <f t="shared" si="8"/>
        <v>0</v>
      </c>
      <c r="N73" s="82">
        <f t="shared" si="8"/>
        <v>0</v>
      </c>
    </row>
    <row r="74" spans="1:14" s="54" customFormat="1" ht="28.5" customHeight="1" hidden="1">
      <c r="A74" s="62">
        <v>2</v>
      </c>
      <c r="B74" s="62">
        <v>3</v>
      </c>
      <c r="C74" s="62">
        <v>1</v>
      </c>
      <c r="D74" s="62">
        <v>1</v>
      </c>
      <c r="E74" s="62">
        <v>1</v>
      </c>
      <c r="F74" s="64">
        <v>1</v>
      </c>
      <c r="G74" s="64"/>
      <c r="H74" s="62" t="s">
        <v>37</v>
      </c>
      <c r="I74" s="83"/>
      <c r="J74" s="83"/>
      <c r="K74" s="83"/>
      <c r="L74" s="83"/>
      <c r="M74" s="83"/>
      <c r="N74" s="83"/>
    </row>
    <row r="75" spans="1:14" s="54" customFormat="1" ht="25.5" customHeight="1" hidden="1">
      <c r="A75" s="62">
        <v>2</v>
      </c>
      <c r="B75" s="62">
        <v>3</v>
      </c>
      <c r="C75" s="62">
        <v>1</v>
      </c>
      <c r="D75" s="62">
        <v>1</v>
      </c>
      <c r="E75" s="62">
        <v>1</v>
      </c>
      <c r="F75" s="64">
        <v>2</v>
      </c>
      <c r="G75" s="64"/>
      <c r="H75" s="62" t="s">
        <v>38</v>
      </c>
      <c r="I75" s="83"/>
      <c r="J75" s="83"/>
      <c r="K75" s="83"/>
      <c r="L75" s="83"/>
      <c r="M75" s="83"/>
      <c r="N75" s="83"/>
    </row>
    <row r="76" spans="1:14" s="54" customFormat="1" ht="24.75" customHeight="1" hidden="1">
      <c r="A76" s="62">
        <v>2</v>
      </c>
      <c r="B76" s="62">
        <v>3</v>
      </c>
      <c r="C76" s="62">
        <v>1</v>
      </c>
      <c r="D76" s="62">
        <v>1</v>
      </c>
      <c r="E76" s="62">
        <v>1</v>
      </c>
      <c r="F76" s="64">
        <v>3</v>
      </c>
      <c r="G76" s="64"/>
      <c r="H76" s="62" t="s">
        <v>39</v>
      </c>
      <c r="I76" s="85"/>
      <c r="J76" s="83"/>
      <c r="K76" s="83"/>
      <c r="L76" s="83"/>
      <c r="M76" s="83"/>
      <c r="N76" s="83"/>
    </row>
    <row r="77" spans="1:14" s="67" customFormat="1" ht="27" customHeight="1" hidden="1">
      <c r="A77" s="59">
        <v>2</v>
      </c>
      <c r="B77" s="59">
        <v>3</v>
      </c>
      <c r="C77" s="59">
        <v>1</v>
      </c>
      <c r="D77" s="59">
        <v>2</v>
      </c>
      <c r="E77" s="59"/>
      <c r="F77" s="60"/>
      <c r="G77" s="60"/>
      <c r="H77" s="61" t="s">
        <v>40</v>
      </c>
      <c r="I77" s="82">
        <f aca="true" t="shared" si="9" ref="I77:N77">I78</f>
        <v>0</v>
      </c>
      <c r="J77" s="82">
        <f t="shared" si="9"/>
        <v>0</v>
      </c>
      <c r="K77" s="82">
        <f t="shared" si="9"/>
        <v>0</v>
      </c>
      <c r="L77" s="82">
        <f t="shared" si="9"/>
        <v>0</v>
      </c>
      <c r="M77" s="82">
        <f t="shared" si="9"/>
        <v>0</v>
      </c>
      <c r="N77" s="82">
        <f t="shared" si="9"/>
        <v>0</v>
      </c>
    </row>
    <row r="78" spans="1:14" s="54" customFormat="1" ht="27.75" customHeight="1" hidden="1">
      <c r="A78" s="59">
        <v>2</v>
      </c>
      <c r="B78" s="59">
        <v>3</v>
      </c>
      <c r="C78" s="59">
        <v>1</v>
      </c>
      <c r="D78" s="59">
        <v>2</v>
      </c>
      <c r="E78" s="59">
        <v>1</v>
      </c>
      <c r="F78" s="60"/>
      <c r="G78" s="60"/>
      <c r="H78" s="59" t="s">
        <v>40</v>
      </c>
      <c r="I78" s="82">
        <f aca="true" t="shared" si="10" ref="I78:N78">SUM(I79:I81)</f>
        <v>0</v>
      </c>
      <c r="J78" s="82">
        <f t="shared" si="10"/>
        <v>0</v>
      </c>
      <c r="K78" s="82">
        <f t="shared" si="10"/>
        <v>0</v>
      </c>
      <c r="L78" s="82">
        <f t="shared" si="10"/>
        <v>0</v>
      </c>
      <c r="M78" s="82">
        <f t="shared" si="10"/>
        <v>0</v>
      </c>
      <c r="N78" s="82">
        <f t="shared" si="10"/>
        <v>0</v>
      </c>
    </row>
    <row r="79" spans="1:14" s="54" customFormat="1" ht="24.75" customHeight="1" hidden="1">
      <c r="A79" s="62">
        <v>2</v>
      </c>
      <c r="B79" s="62">
        <v>3</v>
      </c>
      <c r="C79" s="62">
        <v>1</v>
      </c>
      <c r="D79" s="62">
        <v>2</v>
      </c>
      <c r="E79" s="62">
        <v>1</v>
      </c>
      <c r="F79" s="64">
        <v>1</v>
      </c>
      <c r="G79" s="64"/>
      <c r="H79" s="62" t="s">
        <v>37</v>
      </c>
      <c r="I79" s="83"/>
      <c r="J79" s="83"/>
      <c r="K79" s="83"/>
      <c r="L79" s="83"/>
      <c r="M79" s="83"/>
      <c r="N79" s="83"/>
    </row>
    <row r="80" spans="1:14" s="54" customFormat="1" ht="26.25" customHeight="1" hidden="1">
      <c r="A80" s="62">
        <v>2</v>
      </c>
      <c r="B80" s="62">
        <v>3</v>
      </c>
      <c r="C80" s="62">
        <v>1</v>
      </c>
      <c r="D80" s="62">
        <v>2</v>
      </c>
      <c r="E80" s="62">
        <v>1</v>
      </c>
      <c r="F80" s="64">
        <v>2</v>
      </c>
      <c r="G80" s="64"/>
      <c r="H80" s="62" t="s">
        <v>38</v>
      </c>
      <c r="I80" s="83"/>
      <c r="J80" s="83"/>
      <c r="K80" s="83"/>
      <c r="L80" s="83"/>
      <c r="M80" s="83"/>
      <c r="N80" s="83"/>
    </row>
    <row r="81" spans="1:14" s="54" customFormat="1" ht="27" customHeight="1" hidden="1">
      <c r="A81" s="62">
        <v>2</v>
      </c>
      <c r="B81" s="62">
        <v>3</v>
      </c>
      <c r="C81" s="62">
        <v>1</v>
      </c>
      <c r="D81" s="62">
        <v>2</v>
      </c>
      <c r="E81" s="62">
        <v>1</v>
      </c>
      <c r="F81" s="64">
        <v>3</v>
      </c>
      <c r="G81" s="64"/>
      <c r="H81" s="62" t="s">
        <v>39</v>
      </c>
      <c r="I81" s="83"/>
      <c r="J81" s="83"/>
      <c r="K81" s="83"/>
      <c r="L81" s="83"/>
      <c r="M81" s="83"/>
      <c r="N81" s="83"/>
    </row>
    <row r="82" spans="1:14" s="54" customFormat="1" ht="15" customHeight="1" hidden="1">
      <c r="A82" s="59">
        <v>2</v>
      </c>
      <c r="B82" s="59">
        <v>3</v>
      </c>
      <c r="C82" s="59">
        <v>1</v>
      </c>
      <c r="D82" s="59">
        <v>3</v>
      </c>
      <c r="E82" s="59"/>
      <c r="F82" s="60"/>
      <c r="G82" s="60"/>
      <c r="H82" s="66" t="s">
        <v>41</v>
      </c>
      <c r="I82" s="82">
        <f aca="true" t="shared" si="11" ref="I82:N82">I83</f>
        <v>0</v>
      </c>
      <c r="J82" s="82">
        <f t="shared" si="11"/>
        <v>0</v>
      </c>
      <c r="K82" s="82">
        <f t="shared" si="11"/>
        <v>0</v>
      </c>
      <c r="L82" s="82">
        <f t="shared" si="11"/>
        <v>0</v>
      </c>
      <c r="M82" s="82">
        <f t="shared" si="11"/>
        <v>0</v>
      </c>
      <c r="N82" s="82">
        <f t="shared" si="11"/>
        <v>0</v>
      </c>
    </row>
    <row r="83" spans="1:14" s="54" customFormat="1" ht="13.5" customHeight="1" hidden="1">
      <c r="A83" s="59">
        <v>2</v>
      </c>
      <c r="B83" s="59">
        <v>3</v>
      </c>
      <c r="C83" s="59">
        <v>1</v>
      </c>
      <c r="D83" s="59">
        <v>3</v>
      </c>
      <c r="E83" s="59">
        <v>1</v>
      </c>
      <c r="F83" s="60"/>
      <c r="G83" s="60"/>
      <c r="H83" s="59" t="s">
        <v>41</v>
      </c>
      <c r="I83" s="82">
        <f aca="true" t="shared" si="12" ref="I83:N83">SUM(I84:I86)</f>
        <v>0</v>
      </c>
      <c r="J83" s="82">
        <f t="shared" si="12"/>
        <v>0</v>
      </c>
      <c r="K83" s="82">
        <f t="shared" si="12"/>
        <v>0</v>
      </c>
      <c r="L83" s="82">
        <f t="shared" si="12"/>
        <v>0</v>
      </c>
      <c r="M83" s="82">
        <f t="shared" si="12"/>
        <v>0</v>
      </c>
      <c r="N83" s="82">
        <f t="shared" si="12"/>
        <v>0</v>
      </c>
    </row>
    <row r="84" spans="1:14" s="54" customFormat="1" ht="17.25" customHeight="1" hidden="1">
      <c r="A84" s="62">
        <v>2</v>
      </c>
      <c r="B84" s="62">
        <v>3</v>
      </c>
      <c r="C84" s="62">
        <v>1</v>
      </c>
      <c r="D84" s="62">
        <v>3</v>
      </c>
      <c r="E84" s="62">
        <v>1</v>
      </c>
      <c r="F84" s="64">
        <v>1</v>
      </c>
      <c r="G84" s="64"/>
      <c r="H84" s="62" t="s">
        <v>42</v>
      </c>
      <c r="I84" s="83"/>
      <c r="J84" s="83"/>
      <c r="K84" s="83"/>
      <c r="L84" s="83"/>
      <c r="M84" s="83"/>
      <c r="N84" s="83"/>
    </row>
    <row r="85" spans="1:14" s="54" customFormat="1" ht="14.25" customHeight="1" hidden="1">
      <c r="A85" s="62">
        <v>2</v>
      </c>
      <c r="B85" s="62">
        <v>3</v>
      </c>
      <c r="C85" s="62">
        <v>1</v>
      </c>
      <c r="D85" s="62">
        <v>3</v>
      </c>
      <c r="E85" s="62">
        <v>1</v>
      </c>
      <c r="F85" s="64">
        <v>2</v>
      </c>
      <c r="G85" s="64"/>
      <c r="H85" s="62" t="s">
        <v>43</v>
      </c>
      <c r="I85" s="83"/>
      <c r="J85" s="83"/>
      <c r="K85" s="83"/>
      <c r="L85" s="83"/>
      <c r="M85" s="83"/>
      <c r="N85" s="83"/>
    </row>
    <row r="86" spans="1:14" s="54" customFormat="1" ht="15" customHeight="1" hidden="1">
      <c r="A86" s="62">
        <v>2</v>
      </c>
      <c r="B86" s="62">
        <v>3</v>
      </c>
      <c r="C86" s="62">
        <v>1</v>
      </c>
      <c r="D86" s="62">
        <v>3</v>
      </c>
      <c r="E86" s="62">
        <v>1</v>
      </c>
      <c r="F86" s="64">
        <v>3</v>
      </c>
      <c r="G86" s="64"/>
      <c r="H86" s="62" t="s">
        <v>44</v>
      </c>
      <c r="I86" s="85"/>
      <c r="J86" s="83"/>
      <c r="K86" s="83"/>
      <c r="L86" s="83"/>
      <c r="M86" s="83"/>
      <c r="N86" s="83"/>
    </row>
    <row r="87" spans="1:14" s="54" customFormat="1" ht="13.5" customHeight="1" hidden="1">
      <c r="A87" s="59">
        <v>2</v>
      </c>
      <c r="B87" s="59">
        <v>3</v>
      </c>
      <c r="C87" s="59">
        <v>2</v>
      </c>
      <c r="D87" s="59"/>
      <c r="E87" s="59"/>
      <c r="F87" s="60"/>
      <c r="G87" s="60"/>
      <c r="H87" s="61" t="s">
        <v>45</v>
      </c>
      <c r="I87" s="82">
        <f>I88</f>
        <v>0</v>
      </c>
      <c r="J87" s="82">
        <f aca="true" t="shared" si="13" ref="J87:N89">J88</f>
        <v>0</v>
      </c>
      <c r="K87" s="82">
        <f t="shared" si="13"/>
        <v>0</v>
      </c>
      <c r="L87" s="82">
        <f t="shared" si="13"/>
        <v>0</v>
      </c>
      <c r="M87" s="82">
        <f t="shared" si="13"/>
        <v>0</v>
      </c>
      <c r="N87" s="82">
        <f t="shared" si="13"/>
        <v>0</v>
      </c>
    </row>
    <row r="88" spans="1:14" s="54" customFormat="1" ht="35.25" customHeight="1" hidden="1">
      <c r="A88" s="59">
        <v>2</v>
      </c>
      <c r="B88" s="59">
        <v>3</v>
      </c>
      <c r="C88" s="59">
        <v>2</v>
      </c>
      <c r="D88" s="59">
        <v>1</v>
      </c>
      <c r="E88" s="59"/>
      <c r="F88" s="60"/>
      <c r="G88" s="60"/>
      <c r="H88" s="59" t="s">
        <v>46</v>
      </c>
      <c r="I88" s="82">
        <f>I89</f>
        <v>0</v>
      </c>
      <c r="J88" s="82">
        <f t="shared" si="13"/>
        <v>0</v>
      </c>
      <c r="K88" s="82">
        <f t="shared" si="13"/>
        <v>0</v>
      </c>
      <c r="L88" s="82">
        <f t="shared" si="13"/>
        <v>0</v>
      </c>
      <c r="M88" s="82">
        <f t="shared" si="13"/>
        <v>0</v>
      </c>
      <c r="N88" s="82">
        <f t="shared" si="13"/>
        <v>0</v>
      </c>
    </row>
    <row r="89" spans="1:14" s="54" customFormat="1" ht="25.5" customHeight="1" hidden="1">
      <c r="A89" s="59">
        <v>2</v>
      </c>
      <c r="B89" s="59">
        <v>3</v>
      </c>
      <c r="C89" s="59">
        <v>2</v>
      </c>
      <c r="D89" s="59">
        <v>1</v>
      </c>
      <c r="E89" s="59">
        <v>1</v>
      </c>
      <c r="F89" s="60"/>
      <c r="G89" s="60"/>
      <c r="H89" s="59" t="s">
        <v>46</v>
      </c>
      <c r="I89" s="82">
        <f>I90</f>
        <v>0</v>
      </c>
      <c r="J89" s="82">
        <f t="shared" si="13"/>
        <v>0</v>
      </c>
      <c r="K89" s="82">
        <f t="shared" si="13"/>
        <v>0</v>
      </c>
      <c r="L89" s="82">
        <f t="shared" si="13"/>
        <v>0</v>
      </c>
      <c r="M89" s="82">
        <f t="shared" si="13"/>
        <v>0</v>
      </c>
      <c r="N89" s="82">
        <f t="shared" si="13"/>
        <v>0</v>
      </c>
    </row>
    <row r="90" spans="1:14" s="54" customFormat="1" ht="39" customHeight="1" hidden="1">
      <c r="A90" s="62">
        <v>2</v>
      </c>
      <c r="B90" s="62">
        <v>3</v>
      </c>
      <c r="C90" s="62">
        <v>2</v>
      </c>
      <c r="D90" s="62">
        <v>1</v>
      </c>
      <c r="E90" s="62">
        <v>1</v>
      </c>
      <c r="F90" s="64">
        <v>1</v>
      </c>
      <c r="G90" s="64"/>
      <c r="H90" s="62" t="s">
        <v>46</v>
      </c>
      <c r="I90" s="85"/>
      <c r="J90" s="83"/>
      <c r="K90" s="83"/>
      <c r="L90" s="83"/>
      <c r="M90" s="83"/>
      <c r="N90" s="83"/>
    </row>
    <row r="91" spans="1:14" s="54" customFormat="1" ht="15" customHeight="1" hidden="1">
      <c r="A91" s="58">
        <v>2</v>
      </c>
      <c r="B91" s="58">
        <v>4</v>
      </c>
      <c r="C91" s="58"/>
      <c r="D91" s="58"/>
      <c r="E91" s="58"/>
      <c r="F91" s="68"/>
      <c r="G91" s="68"/>
      <c r="H91" s="58" t="s">
        <v>47</v>
      </c>
      <c r="I91" s="81">
        <f>I92</f>
        <v>0</v>
      </c>
      <c r="J91" s="81">
        <f aca="true" t="shared" si="14" ref="J91:N93">J92</f>
        <v>0</v>
      </c>
      <c r="K91" s="81">
        <f t="shared" si="14"/>
        <v>0</v>
      </c>
      <c r="L91" s="81">
        <f t="shared" si="14"/>
        <v>0</v>
      </c>
      <c r="M91" s="81">
        <f t="shared" si="14"/>
        <v>0</v>
      </c>
      <c r="N91" s="81">
        <f t="shared" si="14"/>
        <v>0</v>
      </c>
    </row>
    <row r="92" spans="1:14" s="54" customFormat="1" ht="16.5" customHeight="1" hidden="1">
      <c r="A92" s="59">
        <v>2</v>
      </c>
      <c r="B92" s="59">
        <v>4</v>
      </c>
      <c r="C92" s="59">
        <v>1</v>
      </c>
      <c r="D92" s="59"/>
      <c r="E92" s="59"/>
      <c r="F92" s="60"/>
      <c r="G92" s="60"/>
      <c r="H92" s="61" t="s">
        <v>48</v>
      </c>
      <c r="I92" s="82">
        <f>I93</f>
        <v>0</v>
      </c>
      <c r="J92" s="82">
        <f t="shared" si="14"/>
        <v>0</v>
      </c>
      <c r="K92" s="82">
        <f t="shared" si="14"/>
        <v>0</v>
      </c>
      <c r="L92" s="82">
        <f t="shared" si="14"/>
        <v>0</v>
      </c>
      <c r="M92" s="82">
        <f t="shared" si="14"/>
        <v>0</v>
      </c>
      <c r="N92" s="82">
        <f t="shared" si="14"/>
        <v>0</v>
      </c>
    </row>
    <row r="93" spans="1:14" s="54" customFormat="1" ht="16.5" customHeight="1" hidden="1">
      <c r="A93" s="59">
        <v>2</v>
      </c>
      <c r="B93" s="59">
        <v>4</v>
      </c>
      <c r="C93" s="59">
        <v>1</v>
      </c>
      <c r="D93" s="59">
        <v>1</v>
      </c>
      <c r="E93" s="59"/>
      <c r="F93" s="60"/>
      <c r="G93" s="60"/>
      <c r="H93" s="59" t="s">
        <v>48</v>
      </c>
      <c r="I93" s="82">
        <f>I94</f>
        <v>0</v>
      </c>
      <c r="J93" s="82">
        <f t="shared" si="14"/>
        <v>0</v>
      </c>
      <c r="K93" s="82">
        <f t="shared" si="14"/>
        <v>0</v>
      </c>
      <c r="L93" s="82">
        <f t="shared" si="14"/>
        <v>0</v>
      </c>
      <c r="M93" s="82">
        <f t="shared" si="14"/>
        <v>0</v>
      </c>
      <c r="N93" s="82">
        <f t="shared" si="14"/>
        <v>0</v>
      </c>
    </row>
    <row r="94" spans="1:14" s="54" customFormat="1" ht="13.5" customHeight="1" hidden="1">
      <c r="A94" s="59">
        <v>2</v>
      </c>
      <c r="B94" s="59">
        <v>4</v>
      </c>
      <c r="C94" s="59">
        <v>1</v>
      </c>
      <c r="D94" s="59">
        <v>1</v>
      </c>
      <c r="E94" s="59">
        <v>1</v>
      </c>
      <c r="F94" s="60"/>
      <c r="G94" s="60"/>
      <c r="H94" s="59" t="s">
        <v>48</v>
      </c>
      <c r="I94" s="82">
        <f aca="true" t="shared" si="15" ref="I94:N94">SUM(I95:I97)</f>
        <v>0</v>
      </c>
      <c r="J94" s="82">
        <f t="shared" si="15"/>
        <v>0</v>
      </c>
      <c r="K94" s="82">
        <f t="shared" si="15"/>
        <v>0</v>
      </c>
      <c r="L94" s="82">
        <f t="shared" si="15"/>
        <v>0</v>
      </c>
      <c r="M94" s="82">
        <f t="shared" si="15"/>
        <v>0</v>
      </c>
      <c r="N94" s="82">
        <f t="shared" si="15"/>
        <v>0</v>
      </c>
    </row>
    <row r="95" spans="1:14" s="54" customFormat="1" ht="12" hidden="1">
      <c r="A95" s="62">
        <v>2</v>
      </c>
      <c r="B95" s="62">
        <v>4</v>
      </c>
      <c r="C95" s="62">
        <v>1</v>
      </c>
      <c r="D95" s="62">
        <v>1</v>
      </c>
      <c r="E95" s="62">
        <v>1</v>
      </c>
      <c r="F95" s="64">
        <v>1</v>
      </c>
      <c r="G95" s="64"/>
      <c r="H95" s="62" t="s">
        <v>49</v>
      </c>
      <c r="I95" s="83"/>
      <c r="J95" s="83"/>
      <c r="K95" s="83"/>
      <c r="L95" s="83"/>
      <c r="M95" s="83"/>
      <c r="N95" s="83"/>
    </row>
    <row r="96" spans="1:14" s="54" customFormat="1" ht="12" hidden="1">
      <c r="A96" s="62">
        <v>2</v>
      </c>
      <c r="B96" s="62">
        <v>4</v>
      </c>
      <c r="C96" s="62">
        <v>1</v>
      </c>
      <c r="D96" s="62">
        <v>1</v>
      </c>
      <c r="E96" s="62">
        <v>1</v>
      </c>
      <c r="F96" s="64">
        <v>2</v>
      </c>
      <c r="G96" s="64"/>
      <c r="H96" s="62" t="s">
        <v>50</v>
      </c>
      <c r="I96" s="83"/>
      <c r="J96" s="83"/>
      <c r="K96" s="83"/>
      <c r="L96" s="83"/>
      <c r="M96" s="83"/>
      <c r="N96" s="83"/>
    </row>
    <row r="97" spans="1:14" s="54" customFormat="1" ht="12" hidden="1">
      <c r="A97" s="62">
        <v>2</v>
      </c>
      <c r="B97" s="62">
        <v>4</v>
      </c>
      <c r="C97" s="62">
        <v>1</v>
      </c>
      <c r="D97" s="62">
        <v>1</v>
      </c>
      <c r="E97" s="62">
        <v>1</v>
      </c>
      <c r="F97" s="64">
        <v>3</v>
      </c>
      <c r="G97" s="64"/>
      <c r="H97" s="62" t="s">
        <v>51</v>
      </c>
      <c r="I97" s="85"/>
      <c r="J97" s="83"/>
      <c r="K97" s="83"/>
      <c r="L97" s="83"/>
      <c r="M97" s="83"/>
      <c r="N97" s="83"/>
    </row>
    <row r="98" spans="1:14" s="54" customFormat="1" ht="12" hidden="1">
      <c r="A98" s="58">
        <v>2</v>
      </c>
      <c r="B98" s="58">
        <v>5</v>
      </c>
      <c r="C98" s="58"/>
      <c r="D98" s="58"/>
      <c r="E98" s="58"/>
      <c r="F98" s="68"/>
      <c r="G98" s="68"/>
      <c r="H98" s="58" t="s">
        <v>52</v>
      </c>
      <c r="I98" s="81">
        <f aca="true" t="shared" si="16" ref="I98:N98">SUM(I99+I104+I109)</f>
        <v>0</v>
      </c>
      <c r="J98" s="81">
        <f t="shared" si="16"/>
        <v>0</v>
      </c>
      <c r="K98" s="81">
        <f t="shared" si="16"/>
        <v>0</v>
      </c>
      <c r="L98" s="81">
        <f t="shared" si="16"/>
        <v>0</v>
      </c>
      <c r="M98" s="81">
        <f t="shared" si="16"/>
        <v>0</v>
      </c>
      <c r="N98" s="81">
        <f t="shared" si="16"/>
        <v>0</v>
      </c>
    </row>
    <row r="99" spans="1:14" s="54" customFormat="1" ht="12" hidden="1">
      <c r="A99" s="59">
        <v>2</v>
      </c>
      <c r="B99" s="59">
        <v>5</v>
      </c>
      <c r="C99" s="59">
        <v>1</v>
      </c>
      <c r="D99" s="59"/>
      <c r="E99" s="59"/>
      <c r="F99" s="60"/>
      <c r="G99" s="60"/>
      <c r="H99" s="61" t="s">
        <v>53</v>
      </c>
      <c r="I99" s="82">
        <f>I100</f>
        <v>0</v>
      </c>
      <c r="J99" s="82">
        <f aca="true" t="shared" si="17" ref="J99:N100">J100</f>
        <v>0</v>
      </c>
      <c r="K99" s="82">
        <f t="shared" si="17"/>
        <v>0</v>
      </c>
      <c r="L99" s="82">
        <f t="shared" si="17"/>
        <v>0</v>
      </c>
      <c r="M99" s="82">
        <f t="shared" si="17"/>
        <v>0</v>
      </c>
      <c r="N99" s="82">
        <f t="shared" si="17"/>
        <v>0</v>
      </c>
    </row>
    <row r="100" spans="1:14" s="54" customFormat="1" ht="12" hidden="1">
      <c r="A100" s="59">
        <v>2</v>
      </c>
      <c r="B100" s="59">
        <v>5</v>
      </c>
      <c r="C100" s="59">
        <v>1</v>
      </c>
      <c r="D100" s="59">
        <v>1</v>
      </c>
      <c r="E100" s="59"/>
      <c r="F100" s="60"/>
      <c r="G100" s="60"/>
      <c r="H100" s="59" t="s">
        <v>53</v>
      </c>
      <c r="I100" s="82">
        <f>I101</f>
        <v>0</v>
      </c>
      <c r="J100" s="82">
        <f t="shared" si="17"/>
        <v>0</v>
      </c>
      <c r="K100" s="82">
        <f t="shared" si="17"/>
        <v>0</v>
      </c>
      <c r="L100" s="82">
        <f t="shared" si="17"/>
        <v>0</v>
      </c>
      <c r="M100" s="82">
        <f t="shared" si="17"/>
        <v>0</v>
      </c>
      <c r="N100" s="82">
        <f t="shared" si="17"/>
        <v>0</v>
      </c>
    </row>
    <row r="101" spans="1:14" s="54" customFormat="1" ht="12" hidden="1">
      <c r="A101" s="59">
        <v>2</v>
      </c>
      <c r="B101" s="59">
        <v>5</v>
      </c>
      <c r="C101" s="59">
        <v>1</v>
      </c>
      <c r="D101" s="59">
        <v>1</v>
      </c>
      <c r="E101" s="59">
        <v>1</v>
      </c>
      <c r="F101" s="60"/>
      <c r="G101" s="60"/>
      <c r="H101" s="59" t="s">
        <v>53</v>
      </c>
      <c r="I101" s="82">
        <f aca="true" t="shared" si="18" ref="I101:N101">SUM(I102:I103)</f>
        <v>0</v>
      </c>
      <c r="J101" s="82">
        <f t="shared" si="18"/>
        <v>0</v>
      </c>
      <c r="K101" s="82">
        <f t="shared" si="18"/>
        <v>0</v>
      </c>
      <c r="L101" s="82">
        <f t="shared" si="18"/>
        <v>0</v>
      </c>
      <c r="M101" s="82">
        <f t="shared" si="18"/>
        <v>0</v>
      </c>
      <c r="N101" s="82">
        <f t="shared" si="18"/>
        <v>0</v>
      </c>
    </row>
    <row r="102" spans="1:14" s="54" customFormat="1" ht="12" hidden="1">
      <c r="A102" s="59">
        <v>2</v>
      </c>
      <c r="B102" s="59">
        <v>5</v>
      </c>
      <c r="C102" s="59">
        <v>1</v>
      </c>
      <c r="D102" s="59">
        <v>1</v>
      </c>
      <c r="E102" s="59">
        <v>1</v>
      </c>
      <c r="F102" s="60">
        <v>1</v>
      </c>
      <c r="G102" s="60"/>
      <c r="H102" s="59" t="s">
        <v>54</v>
      </c>
      <c r="I102" s="83"/>
      <c r="J102" s="83"/>
      <c r="K102" s="83"/>
      <c r="L102" s="83"/>
      <c r="M102" s="83"/>
      <c r="N102" s="83"/>
    </row>
    <row r="103" spans="1:14" s="54" customFormat="1" ht="15.75" customHeight="1" hidden="1">
      <c r="A103" s="62">
        <v>2</v>
      </c>
      <c r="B103" s="62">
        <v>5</v>
      </c>
      <c r="C103" s="62">
        <v>1</v>
      </c>
      <c r="D103" s="62">
        <v>1</v>
      </c>
      <c r="E103" s="62">
        <v>1</v>
      </c>
      <c r="F103" s="64">
        <v>2</v>
      </c>
      <c r="G103" s="64"/>
      <c r="H103" s="62" t="s">
        <v>55</v>
      </c>
      <c r="I103" s="85"/>
      <c r="J103" s="83"/>
      <c r="K103" s="83"/>
      <c r="L103" s="83"/>
      <c r="M103" s="83"/>
      <c r="N103" s="83"/>
    </row>
    <row r="104" spans="1:14" s="54" customFormat="1" ht="27.75" customHeight="1" hidden="1">
      <c r="A104" s="59">
        <v>2</v>
      </c>
      <c r="B104" s="59">
        <v>5</v>
      </c>
      <c r="C104" s="59">
        <v>2</v>
      </c>
      <c r="D104" s="59"/>
      <c r="E104" s="59"/>
      <c r="F104" s="60"/>
      <c r="G104" s="60"/>
      <c r="H104" s="61" t="s">
        <v>56</v>
      </c>
      <c r="I104" s="82">
        <f>I105</f>
        <v>0</v>
      </c>
      <c r="J104" s="82">
        <f aca="true" t="shared" si="19" ref="J104:N105">J105</f>
        <v>0</v>
      </c>
      <c r="K104" s="82">
        <f t="shared" si="19"/>
        <v>0</v>
      </c>
      <c r="L104" s="82">
        <f t="shared" si="19"/>
        <v>0</v>
      </c>
      <c r="M104" s="82">
        <f t="shared" si="19"/>
        <v>0</v>
      </c>
      <c r="N104" s="82">
        <f t="shared" si="19"/>
        <v>0</v>
      </c>
    </row>
    <row r="105" spans="1:14" s="54" customFormat="1" ht="26.25" customHeight="1" hidden="1">
      <c r="A105" s="59">
        <v>2</v>
      </c>
      <c r="B105" s="59">
        <v>5</v>
      </c>
      <c r="C105" s="59">
        <v>2</v>
      </c>
      <c r="D105" s="59">
        <v>1</v>
      </c>
      <c r="E105" s="59"/>
      <c r="F105" s="60"/>
      <c r="G105" s="60"/>
      <c r="H105" s="59" t="s">
        <v>56</v>
      </c>
      <c r="I105" s="82">
        <f>I106</f>
        <v>0</v>
      </c>
      <c r="J105" s="82">
        <f t="shared" si="19"/>
        <v>0</v>
      </c>
      <c r="K105" s="82">
        <f t="shared" si="19"/>
        <v>0</v>
      </c>
      <c r="L105" s="82">
        <f t="shared" si="19"/>
        <v>0</v>
      </c>
      <c r="M105" s="82">
        <f t="shared" si="19"/>
        <v>0</v>
      </c>
      <c r="N105" s="82">
        <f t="shared" si="19"/>
        <v>0</v>
      </c>
    </row>
    <row r="106" spans="1:14" s="54" customFormat="1" ht="26.25" customHeight="1" hidden="1">
      <c r="A106" s="59">
        <v>2</v>
      </c>
      <c r="B106" s="59">
        <v>5</v>
      </c>
      <c r="C106" s="59">
        <v>2</v>
      </c>
      <c r="D106" s="59">
        <v>1</v>
      </c>
      <c r="E106" s="59">
        <v>1</v>
      </c>
      <c r="F106" s="60"/>
      <c r="G106" s="60"/>
      <c r="H106" s="59" t="s">
        <v>56</v>
      </c>
      <c r="I106" s="82">
        <f aca="true" t="shared" si="20" ref="I106:N106">SUM(I107:I108)</f>
        <v>0</v>
      </c>
      <c r="J106" s="82">
        <f t="shared" si="20"/>
        <v>0</v>
      </c>
      <c r="K106" s="82">
        <f t="shared" si="20"/>
        <v>0</v>
      </c>
      <c r="L106" s="82">
        <f t="shared" si="20"/>
        <v>0</v>
      </c>
      <c r="M106" s="82">
        <f t="shared" si="20"/>
        <v>0</v>
      </c>
      <c r="N106" s="82">
        <f t="shared" si="20"/>
        <v>0</v>
      </c>
    </row>
    <row r="107" spans="1:14" s="54" customFormat="1" ht="15" customHeight="1" hidden="1">
      <c r="A107" s="62">
        <v>2</v>
      </c>
      <c r="B107" s="62">
        <v>5</v>
      </c>
      <c r="C107" s="62">
        <v>2</v>
      </c>
      <c r="D107" s="62">
        <v>1</v>
      </c>
      <c r="E107" s="62">
        <v>1</v>
      </c>
      <c r="F107" s="64">
        <v>1</v>
      </c>
      <c r="G107" s="64"/>
      <c r="H107" s="62" t="s">
        <v>54</v>
      </c>
      <c r="I107" s="85"/>
      <c r="J107" s="83"/>
      <c r="K107" s="83"/>
      <c r="L107" s="83"/>
      <c r="M107" s="83"/>
      <c r="N107" s="83"/>
    </row>
    <row r="108" spans="1:14" s="54" customFormat="1" ht="13.5" customHeight="1" hidden="1">
      <c r="A108" s="62">
        <v>2</v>
      </c>
      <c r="B108" s="62">
        <v>5</v>
      </c>
      <c r="C108" s="62">
        <v>2</v>
      </c>
      <c r="D108" s="62">
        <v>1</v>
      </c>
      <c r="E108" s="62">
        <v>1</v>
      </c>
      <c r="F108" s="64">
        <v>2</v>
      </c>
      <c r="G108" s="64"/>
      <c r="H108" s="62" t="s">
        <v>55</v>
      </c>
      <c r="I108" s="83"/>
      <c r="J108" s="83"/>
      <c r="K108" s="83"/>
      <c r="L108" s="83"/>
      <c r="M108" s="83"/>
      <c r="N108" s="83"/>
    </row>
    <row r="109" spans="1:14" s="54" customFormat="1" ht="14.25" customHeight="1" hidden="1">
      <c r="A109" s="59">
        <v>2</v>
      </c>
      <c r="B109" s="59">
        <v>5</v>
      </c>
      <c r="C109" s="59">
        <v>3</v>
      </c>
      <c r="D109" s="59"/>
      <c r="E109" s="59"/>
      <c r="F109" s="60"/>
      <c r="G109" s="60"/>
      <c r="H109" s="61" t="s">
        <v>57</v>
      </c>
      <c r="I109" s="82">
        <f aca="true" t="shared" si="21" ref="I109:N110">I110</f>
        <v>0</v>
      </c>
      <c r="J109" s="82">
        <f t="shared" si="21"/>
        <v>0</v>
      </c>
      <c r="K109" s="82">
        <f t="shared" si="21"/>
        <v>0</v>
      </c>
      <c r="L109" s="82">
        <f t="shared" si="21"/>
        <v>0</v>
      </c>
      <c r="M109" s="82">
        <f t="shared" si="21"/>
        <v>0</v>
      </c>
      <c r="N109" s="82">
        <f t="shared" si="21"/>
        <v>0</v>
      </c>
    </row>
    <row r="110" spans="1:14" s="54" customFormat="1" ht="15" customHeight="1" hidden="1">
      <c r="A110" s="59">
        <v>2</v>
      </c>
      <c r="B110" s="59">
        <v>5</v>
      </c>
      <c r="C110" s="59">
        <v>3</v>
      </c>
      <c r="D110" s="59">
        <v>1</v>
      </c>
      <c r="E110" s="59"/>
      <c r="F110" s="60"/>
      <c r="G110" s="60"/>
      <c r="H110" s="59" t="s">
        <v>57</v>
      </c>
      <c r="I110" s="82">
        <f t="shared" si="21"/>
        <v>0</v>
      </c>
      <c r="J110" s="82">
        <f t="shared" si="21"/>
        <v>0</v>
      </c>
      <c r="K110" s="82">
        <f t="shared" si="21"/>
        <v>0</v>
      </c>
      <c r="L110" s="82">
        <f t="shared" si="21"/>
        <v>0</v>
      </c>
      <c r="M110" s="82">
        <f t="shared" si="21"/>
        <v>0</v>
      </c>
      <c r="N110" s="82">
        <f t="shared" si="21"/>
        <v>0</v>
      </c>
    </row>
    <row r="111" spans="1:14" s="54" customFormat="1" ht="13.5" customHeight="1" hidden="1">
      <c r="A111" s="59">
        <v>2</v>
      </c>
      <c r="B111" s="59">
        <v>5</v>
      </c>
      <c r="C111" s="59">
        <v>3</v>
      </c>
      <c r="D111" s="59">
        <v>1</v>
      </c>
      <c r="E111" s="59">
        <v>1</v>
      </c>
      <c r="F111" s="60"/>
      <c r="G111" s="60"/>
      <c r="H111" s="59" t="s">
        <v>57</v>
      </c>
      <c r="I111" s="82">
        <f aca="true" t="shared" si="22" ref="I111:N111">SUM(I112:I113)</f>
        <v>0</v>
      </c>
      <c r="J111" s="82">
        <f t="shared" si="22"/>
        <v>0</v>
      </c>
      <c r="K111" s="82">
        <f t="shared" si="22"/>
        <v>0</v>
      </c>
      <c r="L111" s="82">
        <f t="shared" si="22"/>
        <v>0</v>
      </c>
      <c r="M111" s="82">
        <f t="shared" si="22"/>
        <v>0</v>
      </c>
      <c r="N111" s="82">
        <f t="shared" si="22"/>
        <v>0</v>
      </c>
    </row>
    <row r="112" spans="1:14" s="54" customFormat="1" ht="16.5" customHeight="1" hidden="1">
      <c r="A112" s="62">
        <v>2</v>
      </c>
      <c r="B112" s="62">
        <v>5</v>
      </c>
      <c r="C112" s="62">
        <v>3</v>
      </c>
      <c r="D112" s="62">
        <v>1</v>
      </c>
      <c r="E112" s="62">
        <v>1</v>
      </c>
      <c r="F112" s="64">
        <v>1</v>
      </c>
      <c r="G112" s="64"/>
      <c r="H112" s="62" t="s">
        <v>54</v>
      </c>
      <c r="I112" s="83"/>
      <c r="J112" s="83"/>
      <c r="K112" s="83"/>
      <c r="L112" s="83"/>
      <c r="M112" s="83"/>
      <c r="N112" s="83"/>
    </row>
    <row r="113" spans="1:14" s="54" customFormat="1" ht="14.25" customHeight="1" hidden="1">
      <c r="A113" s="62">
        <v>2</v>
      </c>
      <c r="B113" s="62">
        <v>5</v>
      </c>
      <c r="C113" s="62">
        <v>3</v>
      </c>
      <c r="D113" s="62">
        <v>1</v>
      </c>
      <c r="E113" s="62">
        <v>1</v>
      </c>
      <c r="F113" s="64">
        <v>2</v>
      </c>
      <c r="G113" s="64"/>
      <c r="H113" s="62" t="s">
        <v>55</v>
      </c>
      <c r="I113" s="85"/>
      <c r="J113" s="83"/>
      <c r="K113" s="83"/>
      <c r="L113" s="83"/>
      <c r="M113" s="83"/>
      <c r="N113" s="83"/>
    </row>
    <row r="114" spans="1:14" s="54" customFormat="1" ht="22.5" customHeight="1" hidden="1">
      <c r="A114" s="58">
        <v>2</v>
      </c>
      <c r="B114" s="58">
        <v>6</v>
      </c>
      <c r="C114" s="58"/>
      <c r="D114" s="58"/>
      <c r="E114" s="58"/>
      <c r="F114" s="68"/>
      <c r="G114" s="68"/>
      <c r="H114" s="65" t="s">
        <v>58</v>
      </c>
      <c r="I114" s="81">
        <f aca="true" t="shared" si="23" ref="I114:N114">SUM(I115+I120+I124+I128+I132)</f>
        <v>0</v>
      </c>
      <c r="J114" s="81">
        <f t="shared" si="23"/>
        <v>0</v>
      </c>
      <c r="K114" s="81">
        <f t="shared" si="23"/>
        <v>0</v>
      </c>
      <c r="L114" s="81">
        <f t="shared" si="23"/>
        <v>0</v>
      </c>
      <c r="M114" s="81">
        <f t="shared" si="23"/>
        <v>0</v>
      </c>
      <c r="N114" s="81">
        <f t="shared" si="23"/>
        <v>0</v>
      </c>
    </row>
    <row r="115" spans="1:14" s="54" customFormat="1" ht="12" hidden="1">
      <c r="A115" s="59">
        <v>2</v>
      </c>
      <c r="B115" s="59">
        <v>6</v>
      </c>
      <c r="C115" s="59">
        <v>1</v>
      </c>
      <c r="D115" s="59"/>
      <c r="E115" s="59"/>
      <c r="F115" s="60"/>
      <c r="G115" s="60"/>
      <c r="H115" s="61" t="s">
        <v>59</v>
      </c>
      <c r="I115" s="82">
        <f aca="true" t="shared" si="24" ref="I115:N116">I116</f>
        <v>0</v>
      </c>
      <c r="J115" s="82">
        <f t="shared" si="24"/>
        <v>0</v>
      </c>
      <c r="K115" s="82">
        <f t="shared" si="24"/>
        <v>0</v>
      </c>
      <c r="L115" s="82">
        <f t="shared" si="24"/>
        <v>0</v>
      </c>
      <c r="M115" s="82">
        <f t="shared" si="24"/>
        <v>0</v>
      </c>
      <c r="N115" s="82">
        <f t="shared" si="24"/>
        <v>0</v>
      </c>
    </row>
    <row r="116" spans="1:14" s="54" customFormat="1" ht="13.5" customHeight="1" hidden="1">
      <c r="A116" s="59">
        <v>2</v>
      </c>
      <c r="B116" s="59">
        <v>6</v>
      </c>
      <c r="C116" s="59">
        <v>1</v>
      </c>
      <c r="D116" s="59">
        <v>1</v>
      </c>
      <c r="E116" s="59"/>
      <c r="F116" s="60"/>
      <c r="G116" s="60"/>
      <c r="H116" s="59" t="s">
        <v>59</v>
      </c>
      <c r="I116" s="82">
        <f t="shared" si="24"/>
        <v>0</v>
      </c>
      <c r="J116" s="82">
        <f t="shared" si="24"/>
        <v>0</v>
      </c>
      <c r="K116" s="82">
        <f t="shared" si="24"/>
        <v>0</v>
      </c>
      <c r="L116" s="82">
        <f t="shared" si="24"/>
        <v>0</v>
      </c>
      <c r="M116" s="82">
        <f t="shared" si="24"/>
        <v>0</v>
      </c>
      <c r="N116" s="82">
        <f t="shared" si="24"/>
        <v>0</v>
      </c>
    </row>
    <row r="117" spans="1:14" s="54" customFormat="1" ht="12" hidden="1">
      <c r="A117" s="59">
        <v>2</v>
      </c>
      <c r="B117" s="59">
        <v>6</v>
      </c>
      <c r="C117" s="59">
        <v>1</v>
      </c>
      <c r="D117" s="59">
        <v>1</v>
      </c>
      <c r="E117" s="59">
        <v>1</v>
      </c>
      <c r="F117" s="60"/>
      <c r="G117" s="60"/>
      <c r="H117" s="59" t="s">
        <v>59</v>
      </c>
      <c r="I117" s="82">
        <f aca="true" t="shared" si="25" ref="I117:N117">SUM(I118:I119)</f>
        <v>0</v>
      </c>
      <c r="J117" s="82">
        <f t="shared" si="25"/>
        <v>0</v>
      </c>
      <c r="K117" s="82">
        <f t="shared" si="25"/>
        <v>0</v>
      </c>
      <c r="L117" s="82">
        <f t="shared" si="25"/>
        <v>0</v>
      </c>
      <c r="M117" s="82">
        <f t="shared" si="25"/>
        <v>0</v>
      </c>
      <c r="N117" s="82">
        <f t="shared" si="25"/>
        <v>0</v>
      </c>
    </row>
    <row r="118" spans="1:14" s="54" customFormat="1" ht="12" hidden="1">
      <c r="A118" s="59">
        <v>2</v>
      </c>
      <c r="B118" s="59">
        <v>6</v>
      </c>
      <c r="C118" s="59">
        <v>1</v>
      </c>
      <c r="D118" s="59">
        <v>1</v>
      </c>
      <c r="E118" s="59">
        <v>1</v>
      </c>
      <c r="F118" s="60">
        <v>1</v>
      </c>
      <c r="G118" s="60"/>
      <c r="H118" s="59" t="s">
        <v>60</v>
      </c>
      <c r="I118" s="85"/>
      <c r="J118" s="83"/>
      <c r="K118" s="83"/>
      <c r="L118" s="83"/>
      <c r="M118" s="83"/>
      <c r="N118" s="83"/>
    </row>
    <row r="119" spans="1:14" s="54" customFormat="1" ht="14.25" customHeight="1" hidden="1">
      <c r="A119" s="59">
        <v>2</v>
      </c>
      <c r="B119" s="59">
        <v>6</v>
      </c>
      <c r="C119" s="59">
        <v>1</v>
      </c>
      <c r="D119" s="59">
        <v>1</v>
      </c>
      <c r="E119" s="59">
        <v>1</v>
      </c>
      <c r="F119" s="60">
        <v>2</v>
      </c>
      <c r="G119" s="60"/>
      <c r="H119" s="59" t="s">
        <v>61</v>
      </c>
      <c r="I119" s="83"/>
      <c r="J119" s="83"/>
      <c r="K119" s="83"/>
      <c r="L119" s="83"/>
      <c r="M119" s="83"/>
      <c r="N119" s="83"/>
    </row>
    <row r="120" spans="1:14" s="54" customFormat="1" ht="14.25" customHeight="1" hidden="1">
      <c r="A120" s="59">
        <v>2</v>
      </c>
      <c r="B120" s="59">
        <v>6</v>
      </c>
      <c r="C120" s="59">
        <v>2</v>
      </c>
      <c r="D120" s="59"/>
      <c r="E120" s="59"/>
      <c r="F120" s="60"/>
      <c r="G120" s="60"/>
      <c r="H120" s="61" t="s">
        <v>62</v>
      </c>
      <c r="I120" s="82">
        <f>I121</f>
        <v>0</v>
      </c>
      <c r="J120" s="82">
        <f aca="true" t="shared" si="26" ref="J120:N122">J121</f>
        <v>0</v>
      </c>
      <c r="K120" s="82">
        <f t="shared" si="26"/>
        <v>0</v>
      </c>
      <c r="L120" s="82">
        <f t="shared" si="26"/>
        <v>0</v>
      </c>
      <c r="M120" s="82">
        <f t="shared" si="26"/>
        <v>0</v>
      </c>
      <c r="N120" s="82">
        <f t="shared" si="26"/>
        <v>0</v>
      </c>
    </row>
    <row r="121" spans="1:14" s="54" customFormat="1" ht="12" hidden="1">
      <c r="A121" s="59">
        <v>2</v>
      </c>
      <c r="B121" s="59">
        <v>6</v>
      </c>
      <c r="C121" s="59">
        <v>2</v>
      </c>
      <c r="D121" s="59">
        <v>1</v>
      </c>
      <c r="E121" s="59"/>
      <c r="F121" s="60"/>
      <c r="G121" s="60"/>
      <c r="H121" s="59" t="s">
        <v>62</v>
      </c>
      <c r="I121" s="82">
        <f>I122</f>
        <v>0</v>
      </c>
      <c r="J121" s="82">
        <f t="shared" si="26"/>
        <v>0</v>
      </c>
      <c r="K121" s="82">
        <f t="shared" si="26"/>
        <v>0</v>
      </c>
      <c r="L121" s="82">
        <f t="shared" si="26"/>
        <v>0</v>
      </c>
      <c r="M121" s="82">
        <f t="shared" si="26"/>
        <v>0</v>
      </c>
      <c r="N121" s="82">
        <f t="shared" si="26"/>
        <v>0</v>
      </c>
    </row>
    <row r="122" spans="1:14" s="54" customFormat="1" ht="14.25" customHeight="1" hidden="1">
      <c r="A122" s="59">
        <v>2</v>
      </c>
      <c r="B122" s="59">
        <v>6</v>
      </c>
      <c r="C122" s="59">
        <v>2</v>
      </c>
      <c r="D122" s="59">
        <v>1</v>
      </c>
      <c r="E122" s="59">
        <v>1</v>
      </c>
      <c r="F122" s="60"/>
      <c r="G122" s="60"/>
      <c r="H122" s="59" t="s">
        <v>62</v>
      </c>
      <c r="I122" s="86">
        <f>I123</f>
        <v>0</v>
      </c>
      <c r="J122" s="86">
        <f t="shared" si="26"/>
        <v>0</v>
      </c>
      <c r="K122" s="86">
        <f t="shared" si="26"/>
        <v>0</v>
      </c>
      <c r="L122" s="86">
        <f t="shared" si="26"/>
        <v>0</v>
      </c>
      <c r="M122" s="86">
        <f t="shared" si="26"/>
        <v>0</v>
      </c>
      <c r="N122" s="86">
        <f t="shared" si="26"/>
        <v>0</v>
      </c>
    </row>
    <row r="123" spans="1:14" s="54" customFormat="1" ht="12" hidden="1">
      <c r="A123" s="59">
        <v>2</v>
      </c>
      <c r="B123" s="59">
        <v>6</v>
      </c>
      <c r="C123" s="59">
        <v>2</v>
      </c>
      <c r="D123" s="59">
        <v>1</v>
      </c>
      <c r="E123" s="59">
        <v>1</v>
      </c>
      <c r="F123" s="60">
        <v>1</v>
      </c>
      <c r="G123" s="60"/>
      <c r="H123" s="59" t="s">
        <v>62</v>
      </c>
      <c r="I123" s="83"/>
      <c r="J123" s="83"/>
      <c r="K123" s="83"/>
      <c r="L123" s="83"/>
      <c r="M123" s="83"/>
      <c r="N123" s="83"/>
    </row>
    <row r="124" spans="1:14" s="54" customFormat="1" ht="26.25" customHeight="1" hidden="1">
      <c r="A124" s="59">
        <v>2</v>
      </c>
      <c r="B124" s="59">
        <v>6</v>
      </c>
      <c r="C124" s="59">
        <v>3</v>
      </c>
      <c r="D124" s="59"/>
      <c r="E124" s="59"/>
      <c r="F124" s="60"/>
      <c r="G124" s="60"/>
      <c r="H124" s="61" t="s">
        <v>63</v>
      </c>
      <c r="I124" s="82">
        <f>I125</f>
        <v>0</v>
      </c>
      <c r="J124" s="82">
        <f aca="true" t="shared" si="27" ref="J124:N126">J125</f>
        <v>0</v>
      </c>
      <c r="K124" s="82">
        <f t="shared" si="27"/>
        <v>0</v>
      </c>
      <c r="L124" s="82">
        <f t="shared" si="27"/>
        <v>0</v>
      </c>
      <c r="M124" s="82">
        <f t="shared" si="27"/>
        <v>0</v>
      </c>
      <c r="N124" s="82">
        <f t="shared" si="27"/>
        <v>0</v>
      </c>
    </row>
    <row r="125" spans="1:14" s="54" customFormat="1" ht="27" customHeight="1" hidden="1">
      <c r="A125" s="59">
        <v>2</v>
      </c>
      <c r="B125" s="59">
        <v>6</v>
      </c>
      <c r="C125" s="59">
        <v>3</v>
      </c>
      <c r="D125" s="59">
        <v>1</v>
      </c>
      <c r="E125" s="59"/>
      <c r="F125" s="60"/>
      <c r="G125" s="60"/>
      <c r="H125" s="59" t="s">
        <v>63</v>
      </c>
      <c r="I125" s="82">
        <f>I126</f>
        <v>0</v>
      </c>
      <c r="J125" s="82">
        <f t="shared" si="27"/>
        <v>0</v>
      </c>
      <c r="K125" s="82">
        <f t="shared" si="27"/>
        <v>0</v>
      </c>
      <c r="L125" s="82">
        <f t="shared" si="27"/>
        <v>0</v>
      </c>
      <c r="M125" s="82">
        <f t="shared" si="27"/>
        <v>0</v>
      </c>
      <c r="N125" s="82">
        <f t="shared" si="27"/>
        <v>0</v>
      </c>
    </row>
    <row r="126" spans="1:14" s="54" customFormat="1" ht="24" hidden="1">
      <c r="A126" s="59">
        <v>2</v>
      </c>
      <c r="B126" s="59">
        <v>6</v>
      </c>
      <c r="C126" s="59">
        <v>3</v>
      </c>
      <c r="D126" s="59">
        <v>1</v>
      </c>
      <c r="E126" s="59">
        <v>1</v>
      </c>
      <c r="F126" s="60"/>
      <c r="G126" s="60"/>
      <c r="H126" s="59" t="s">
        <v>63</v>
      </c>
      <c r="I126" s="82">
        <f>I127</f>
        <v>0</v>
      </c>
      <c r="J126" s="82">
        <f t="shared" si="27"/>
        <v>0</v>
      </c>
      <c r="K126" s="82">
        <f t="shared" si="27"/>
        <v>0</v>
      </c>
      <c r="L126" s="82">
        <f t="shared" si="27"/>
        <v>0</v>
      </c>
      <c r="M126" s="82">
        <f t="shared" si="27"/>
        <v>0</v>
      </c>
      <c r="N126" s="82">
        <f t="shared" si="27"/>
        <v>0</v>
      </c>
    </row>
    <row r="127" spans="1:14" s="54" customFormat="1" ht="27" customHeight="1" hidden="1">
      <c r="A127" s="59">
        <v>2</v>
      </c>
      <c r="B127" s="59">
        <v>6</v>
      </c>
      <c r="C127" s="59">
        <v>3</v>
      </c>
      <c r="D127" s="59">
        <v>1</v>
      </c>
      <c r="E127" s="59">
        <v>1</v>
      </c>
      <c r="F127" s="60">
        <v>1</v>
      </c>
      <c r="G127" s="60"/>
      <c r="H127" s="59" t="s">
        <v>63</v>
      </c>
      <c r="I127" s="85"/>
      <c r="J127" s="83"/>
      <c r="K127" s="83"/>
      <c r="L127" s="83"/>
      <c r="M127" s="83"/>
      <c r="N127" s="83"/>
    </row>
    <row r="128" spans="1:14" s="54" customFormat="1" ht="27" customHeight="1" hidden="1">
      <c r="A128" s="59">
        <v>2</v>
      </c>
      <c r="B128" s="59">
        <v>6</v>
      </c>
      <c r="C128" s="59">
        <v>4</v>
      </c>
      <c r="D128" s="59"/>
      <c r="E128" s="59"/>
      <c r="F128" s="60"/>
      <c r="G128" s="60"/>
      <c r="H128" s="61" t="s">
        <v>64</v>
      </c>
      <c r="I128" s="82">
        <f>I129</f>
        <v>0</v>
      </c>
      <c r="J128" s="82">
        <f aca="true" t="shared" si="28" ref="J128:N130">J129</f>
        <v>0</v>
      </c>
      <c r="K128" s="82">
        <f t="shared" si="28"/>
        <v>0</v>
      </c>
      <c r="L128" s="82">
        <f t="shared" si="28"/>
        <v>0</v>
      </c>
      <c r="M128" s="82">
        <f t="shared" si="28"/>
        <v>0</v>
      </c>
      <c r="N128" s="82">
        <f t="shared" si="28"/>
        <v>0</v>
      </c>
    </row>
    <row r="129" spans="1:14" s="54" customFormat="1" ht="27.75" customHeight="1" hidden="1">
      <c r="A129" s="59">
        <v>2</v>
      </c>
      <c r="B129" s="59">
        <v>6</v>
      </c>
      <c r="C129" s="59">
        <v>4</v>
      </c>
      <c r="D129" s="59">
        <v>1</v>
      </c>
      <c r="E129" s="59"/>
      <c r="F129" s="60"/>
      <c r="G129" s="60"/>
      <c r="H129" s="59" t="s">
        <v>64</v>
      </c>
      <c r="I129" s="82">
        <f>I130</f>
        <v>0</v>
      </c>
      <c r="J129" s="82">
        <f t="shared" si="28"/>
        <v>0</v>
      </c>
      <c r="K129" s="82">
        <f t="shared" si="28"/>
        <v>0</v>
      </c>
      <c r="L129" s="82">
        <f t="shared" si="28"/>
        <v>0</v>
      </c>
      <c r="M129" s="82">
        <f t="shared" si="28"/>
        <v>0</v>
      </c>
      <c r="N129" s="82">
        <f t="shared" si="28"/>
        <v>0</v>
      </c>
    </row>
    <row r="130" spans="1:14" s="54" customFormat="1" ht="27" customHeight="1" hidden="1">
      <c r="A130" s="59">
        <v>2</v>
      </c>
      <c r="B130" s="59">
        <v>6</v>
      </c>
      <c r="C130" s="59">
        <v>4</v>
      </c>
      <c r="D130" s="59">
        <v>1</v>
      </c>
      <c r="E130" s="59">
        <v>1</v>
      </c>
      <c r="F130" s="60"/>
      <c r="G130" s="60"/>
      <c r="H130" s="59" t="s">
        <v>64</v>
      </c>
      <c r="I130" s="82">
        <f>I131</f>
        <v>0</v>
      </c>
      <c r="J130" s="82">
        <f t="shared" si="28"/>
        <v>0</v>
      </c>
      <c r="K130" s="82">
        <f t="shared" si="28"/>
        <v>0</v>
      </c>
      <c r="L130" s="82">
        <f t="shared" si="28"/>
        <v>0</v>
      </c>
      <c r="M130" s="82">
        <f t="shared" si="28"/>
        <v>0</v>
      </c>
      <c r="N130" s="82">
        <f t="shared" si="28"/>
        <v>0</v>
      </c>
    </row>
    <row r="131" spans="1:14" s="54" customFormat="1" ht="24" hidden="1">
      <c r="A131" s="59">
        <v>2</v>
      </c>
      <c r="B131" s="59">
        <v>6</v>
      </c>
      <c r="C131" s="59">
        <v>4</v>
      </c>
      <c r="D131" s="59">
        <v>1</v>
      </c>
      <c r="E131" s="59">
        <v>1</v>
      </c>
      <c r="F131" s="60">
        <v>1</v>
      </c>
      <c r="G131" s="60"/>
      <c r="H131" s="59" t="s">
        <v>64</v>
      </c>
      <c r="I131" s="85"/>
      <c r="J131" s="83"/>
      <c r="K131" s="83"/>
      <c r="L131" s="83"/>
      <c r="M131" s="83"/>
      <c r="N131" s="83"/>
    </row>
    <row r="132" spans="1:14" s="54" customFormat="1" ht="25.5" customHeight="1" hidden="1">
      <c r="A132" s="59">
        <v>2</v>
      </c>
      <c r="B132" s="59">
        <v>6</v>
      </c>
      <c r="C132" s="59">
        <v>5</v>
      </c>
      <c r="D132" s="59"/>
      <c r="E132" s="59"/>
      <c r="F132" s="60"/>
      <c r="G132" s="60"/>
      <c r="H132" s="61" t="s">
        <v>65</v>
      </c>
      <c r="I132" s="82">
        <f>I133</f>
        <v>0</v>
      </c>
      <c r="J132" s="82">
        <f aca="true" t="shared" si="29" ref="J132:N134">J133</f>
        <v>0</v>
      </c>
      <c r="K132" s="82">
        <f t="shared" si="29"/>
        <v>0</v>
      </c>
      <c r="L132" s="82">
        <f t="shared" si="29"/>
        <v>0</v>
      </c>
      <c r="M132" s="82">
        <f t="shared" si="29"/>
        <v>0</v>
      </c>
      <c r="N132" s="82">
        <f t="shared" si="29"/>
        <v>0</v>
      </c>
    </row>
    <row r="133" spans="1:14" s="54" customFormat="1" ht="27.75" customHeight="1" hidden="1">
      <c r="A133" s="59">
        <v>2</v>
      </c>
      <c r="B133" s="59">
        <v>6</v>
      </c>
      <c r="C133" s="59">
        <v>5</v>
      </c>
      <c r="D133" s="59">
        <v>1</v>
      </c>
      <c r="E133" s="59"/>
      <c r="F133" s="60"/>
      <c r="G133" s="60"/>
      <c r="H133" s="59" t="s">
        <v>65</v>
      </c>
      <c r="I133" s="82">
        <f>I134</f>
        <v>0</v>
      </c>
      <c r="J133" s="82">
        <f t="shared" si="29"/>
        <v>0</v>
      </c>
      <c r="K133" s="82">
        <f t="shared" si="29"/>
        <v>0</v>
      </c>
      <c r="L133" s="82">
        <f t="shared" si="29"/>
        <v>0</v>
      </c>
      <c r="M133" s="82">
        <f t="shared" si="29"/>
        <v>0</v>
      </c>
      <c r="N133" s="82">
        <f t="shared" si="29"/>
        <v>0</v>
      </c>
    </row>
    <row r="134" spans="1:14" s="54" customFormat="1" ht="14.25" customHeight="1" hidden="1">
      <c r="A134" s="59">
        <v>2</v>
      </c>
      <c r="B134" s="59">
        <v>6</v>
      </c>
      <c r="C134" s="59">
        <v>5</v>
      </c>
      <c r="D134" s="59">
        <v>1</v>
      </c>
      <c r="E134" s="59">
        <v>1</v>
      </c>
      <c r="F134" s="60"/>
      <c r="G134" s="60"/>
      <c r="H134" s="59" t="s">
        <v>65</v>
      </c>
      <c r="I134" s="82">
        <f>I135</f>
        <v>0</v>
      </c>
      <c r="J134" s="82">
        <f t="shared" si="29"/>
        <v>0</v>
      </c>
      <c r="K134" s="82">
        <f t="shared" si="29"/>
        <v>0</v>
      </c>
      <c r="L134" s="82">
        <f t="shared" si="29"/>
        <v>0</v>
      </c>
      <c r="M134" s="82">
        <f t="shared" si="29"/>
        <v>0</v>
      </c>
      <c r="N134" s="82">
        <f t="shared" si="29"/>
        <v>0</v>
      </c>
    </row>
    <row r="135" spans="1:14" s="54" customFormat="1" ht="24" hidden="1">
      <c r="A135" s="59">
        <v>2</v>
      </c>
      <c r="B135" s="59">
        <v>6</v>
      </c>
      <c r="C135" s="59">
        <v>5</v>
      </c>
      <c r="D135" s="59">
        <v>1</v>
      </c>
      <c r="E135" s="59">
        <v>1</v>
      </c>
      <c r="F135" s="60">
        <v>1</v>
      </c>
      <c r="G135" s="60"/>
      <c r="H135" s="59" t="s">
        <v>65</v>
      </c>
      <c r="I135" s="85"/>
      <c r="J135" s="83"/>
      <c r="K135" s="83"/>
      <c r="L135" s="83"/>
      <c r="M135" s="83"/>
      <c r="N135" s="83"/>
    </row>
    <row r="136" spans="1:14" s="54" customFormat="1" ht="12" hidden="1">
      <c r="A136" s="58">
        <v>2</v>
      </c>
      <c r="B136" s="58">
        <v>7</v>
      </c>
      <c r="C136" s="58"/>
      <c r="D136" s="58"/>
      <c r="E136" s="58"/>
      <c r="F136" s="68"/>
      <c r="G136" s="68"/>
      <c r="H136" s="58" t="s">
        <v>66</v>
      </c>
      <c r="I136" s="81">
        <f aca="true" t="shared" si="30" ref="I136:N136">SUM(I137+I142+I153)</f>
        <v>0</v>
      </c>
      <c r="J136" s="81">
        <f t="shared" si="30"/>
        <v>0</v>
      </c>
      <c r="K136" s="81">
        <f t="shared" si="30"/>
        <v>0</v>
      </c>
      <c r="L136" s="81">
        <f t="shared" si="30"/>
        <v>0</v>
      </c>
      <c r="M136" s="81">
        <f t="shared" si="30"/>
        <v>0</v>
      </c>
      <c r="N136" s="81">
        <f t="shared" si="30"/>
        <v>0</v>
      </c>
    </row>
    <row r="137" spans="1:14" s="54" customFormat="1" ht="24" hidden="1">
      <c r="A137" s="59">
        <v>2</v>
      </c>
      <c r="B137" s="59">
        <v>7</v>
      </c>
      <c r="C137" s="59">
        <v>1</v>
      </c>
      <c r="D137" s="59"/>
      <c r="E137" s="59"/>
      <c r="F137" s="60"/>
      <c r="G137" s="60"/>
      <c r="H137" s="61" t="s">
        <v>67</v>
      </c>
      <c r="I137" s="82">
        <f aca="true" t="shared" si="31" ref="I137:N138">I138</f>
        <v>0</v>
      </c>
      <c r="J137" s="82">
        <f t="shared" si="31"/>
        <v>0</v>
      </c>
      <c r="K137" s="82">
        <f t="shared" si="31"/>
        <v>0</v>
      </c>
      <c r="L137" s="82">
        <f t="shared" si="31"/>
        <v>0</v>
      </c>
      <c r="M137" s="82">
        <f t="shared" si="31"/>
        <v>0</v>
      </c>
      <c r="N137" s="82">
        <f t="shared" si="31"/>
        <v>0</v>
      </c>
    </row>
    <row r="138" spans="1:14" s="54" customFormat="1" ht="14.25" customHeight="1" hidden="1">
      <c r="A138" s="59">
        <v>2</v>
      </c>
      <c r="B138" s="59">
        <v>7</v>
      </c>
      <c r="C138" s="59">
        <v>1</v>
      </c>
      <c r="D138" s="59">
        <v>1</v>
      </c>
      <c r="E138" s="59"/>
      <c r="F138" s="60"/>
      <c r="G138" s="60"/>
      <c r="H138" s="59" t="s">
        <v>67</v>
      </c>
      <c r="I138" s="82">
        <f t="shared" si="31"/>
        <v>0</v>
      </c>
      <c r="J138" s="82">
        <f t="shared" si="31"/>
        <v>0</v>
      </c>
      <c r="K138" s="82">
        <f t="shared" si="31"/>
        <v>0</v>
      </c>
      <c r="L138" s="82">
        <f t="shared" si="31"/>
        <v>0</v>
      </c>
      <c r="M138" s="82">
        <f t="shared" si="31"/>
        <v>0</v>
      </c>
      <c r="N138" s="82">
        <f t="shared" si="31"/>
        <v>0</v>
      </c>
    </row>
    <row r="139" spans="1:14" s="54" customFormat="1" ht="12.75" customHeight="1" hidden="1">
      <c r="A139" s="59">
        <v>2</v>
      </c>
      <c r="B139" s="59">
        <v>7</v>
      </c>
      <c r="C139" s="59">
        <v>1</v>
      </c>
      <c r="D139" s="59">
        <v>1</v>
      </c>
      <c r="E139" s="59">
        <v>1</v>
      </c>
      <c r="F139" s="60"/>
      <c r="G139" s="60"/>
      <c r="H139" s="59" t="s">
        <v>67</v>
      </c>
      <c r="I139" s="82">
        <f aca="true" t="shared" si="32" ref="I139:N139">SUM(I140:I141)</f>
        <v>0</v>
      </c>
      <c r="J139" s="82">
        <f t="shared" si="32"/>
        <v>0</v>
      </c>
      <c r="K139" s="82">
        <f t="shared" si="32"/>
        <v>0</v>
      </c>
      <c r="L139" s="82">
        <f t="shared" si="32"/>
        <v>0</v>
      </c>
      <c r="M139" s="82">
        <f t="shared" si="32"/>
        <v>0</v>
      </c>
      <c r="N139" s="82">
        <f t="shared" si="32"/>
        <v>0</v>
      </c>
    </row>
    <row r="140" spans="1:14" s="54" customFormat="1" ht="24" hidden="1">
      <c r="A140" s="59">
        <v>2</v>
      </c>
      <c r="B140" s="59">
        <v>7</v>
      </c>
      <c r="C140" s="59">
        <v>1</v>
      </c>
      <c r="D140" s="59">
        <v>1</v>
      </c>
      <c r="E140" s="59">
        <v>1</v>
      </c>
      <c r="F140" s="60">
        <v>1</v>
      </c>
      <c r="G140" s="60"/>
      <c r="H140" s="59" t="s">
        <v>68</v>
      </c>
      <c r="I140" s="83"/>
      <c r="J140" s="83"/>
      <c r="K140" s="83"/>
      <c r="L140" s="83"/>
      <c r="M140" s="83"/>
      <c r="N140" s="83"/>
    </row>
    <row r="141" spans="1:14" s="54" customFormat="1" ht="24" hidden="1">
      <c r="A141" s="59">
        <v>2</v>
      </c>
      <c r="B141" s="59">
        <v>7</v>
      </c>
      <c r="C141" s="59">
        <v>1</v>
      </c>
      <c r="D141" s="59">
        <v>1</v>
      </c>
      <c r="E141" s="59">
        <v>1</v>
      </c>
      <c r="F141" s="60">
        <v>2</v>
      </c>
      <c r="G141" s="60"/>
      <c r="H141" s="59" t="s">
        <v>69</v>
      </c>
      <c r="I141" s="85"/>
      <c r="J141" s="83"/>
      <c r="K141" s="83"/>
      <c r="L141" s="83"/>
      <c r="M141" s="83"/>
      <c r="N141" s="83"/>
    </row>
    <row r="142" spans="1:14" s="54" customFormat="1" ht="24" hidden="1">
      <c r="A142" s="59">
        <v>2</v>
      </c>
      <c r="B142" s="59">
        <v>7</v>
      </c>
      <c r="C142" s="59">
        <v>2</v>
      </c>
      <c r="D142" s="59"/>
      <c r="E142" s="59"/>
      <c r="F142" s="60"/>
      <c r="G142" s="60"/>
      <c r="H142" s="61" t="s">
        <v>70</v>
      </c>
      <c r="I142" s="82">
        <f aca="true" t="shared" si="33" ref="I142:N143">I143</f>
        <v>0</v>
      </c>
      <c r="J142" s="82">
        <f t="shared" si="33"/>
        <v>0</v>
      </c>
      <c r="K142" s="82">
        <f t="shared" si="33"/>
        <v>0</v>
      </c>
      <c r="L142" s="82">
        <f t="shared" si="33"/>
        <v>0</v>
      </c>
      <c r="M142" s="82">
        <f t="shared" si="33"/>
        <v>0</v>
      </c>
      <c r="N142" s="82">
        <f t="shared" si="33"/>
        <v>0</v>
      </c>
    </row>
    <row r="143" spans="1:14" s="54" customFormat="1" ht="24.75" customHeight="1" hidden="1">
      <c r="A143" s="59">
        <v>2</v>
      </c>
      <c r="B143" s="59">
        <v>7</v>
      </c>
      <c r="C143" s="59">
        <v>2</v>
      </c>
      <c r="D143" s="59">
        <v>1</v>
      </c>
      <c r="E143" s="59"/>
      <c r="F143" s="60"/>
      <c r="G143" s="60"/>
      <c r="H143" s="59" t="s">
        <v>70</v>
      </c>
      <c r="I143" s="82">
        <f>I144</f>
        <v>0</v>
      </c>
      <c r="J143" s="82">
        <f t="shared" si="33"/>
        <v>0</v>
      </c>
      <c r="K143" s="82">
        <f t="shared" si="33"/>
        <v>0</v>
      </c>
      <c r="L143" s="82">
        <f t="shared" si="33"/>
        <v>0</v>
      </c>
      <c r="M143" s="82">
        <f t="shared" si="33"/>
        <v>0</v>
      </c>
      <c r="N143" s="82">
        <f t="shared" si="33"/>
        <v>0</v>
      </c>
    </row>
    <row r="144" spans="1:14" s="54" customFormat="1" ht="24.75" customHeight="1" hidden="1">
      <c r="A144" s="59">
        <v>2</v>
      </c>
      <c r="B144" s="59">
        <v>7</v>
      </c>
      <c r="C144" s="59">
        <v>2</v>
      </c>
      <c r="D144" s="59">
        <v>1</v>
      </c>
      <c r="E144" s="59">
        <v>1</v>
      </c>
      <c r="F144" s="60"/>
      <c r="G144" s="60"/>
      <c r="H144" s="59" t="s">
        <v>70</v>
      </c>
      <c r="I144" s="82">
        <f aca="true" t="shared" si="34" ref="I144:N144">+I145+I152</f>
        <v>0</v>
      </c>
      <c r="J144" s="82">
        <f t="shared" si="34"/>
        <v>0</v>
      </c>
      <c r="K144" s="82">
        <f t="shared" si="34"/>
        <v>0</v>
      </c>
      <c r="L144" s="82">
        <f t="shared" si="34"/>
        <v>0</v>
      </c>
      <c r="M144" s="82">
        <f t="shared" si="34"/>
        <v>0</v>
      </c>
      <c r="N144" s="82">
        <f t="shared" si="34"/>
        <v>0</v>
      </c>
    </row>
    <row r="145" spans="1:14" s="54" customFormat="1" ht="12" customHeight="1" hidden="1">
      <c r="A145" s="59">
        <v>2</v>
      </c>
      <c r="B145" s="59">
        <v>7</v>
      </c>
      <c r="C145" s="59">
        <v>2</v>
      </c>
      <c r="D145" s="59">
        <v>1</v>
      </c>
      <c r="E145" s="59">
        <v>1</v>
      </c>
      <c r="F145" s="60">
        <v>1</v>
      </c>
      <c r="G145" s="60"/>
      <c r="H145" s="59" t="s">
        <v>71</v>
      </c>
      <c r="I145" s="82">
        <f aca="true" t="shared" si="35" ref="I145:N145">SUM(I146:I151)</f>
        <v>0</v>
      </c>
      <c r="J145" s="82">
        <f t="shared" si="35"/>
        <v>0</v>
      </c>
      <c r="K145" s="82">
        <f t="shared" si="35"/>
        <v>0</v>
      </c>
      <c r="L145" s="82">
        <f t="shared" si="35"/>
        <v>0</v>
      </c>
      <c r="M145" s="82">
        <f t="shared" si="35"/>
        <v>0</v>
      </c>
      <c r="N145" s="82">
        <f t="shared" si="35"/>
        <v>0</v>
      </c>
    </row>
    <row r="146" spans="1:14" s="54" customFormat="1" ht="12" customHeight="1" hidden="1">
      <c r="A146" s="59">
        <v>2</v>
      </c>
      <c r="B146" s="59">
        <v>7</v>
      </c>
      <c r="C146" s="59">
        <v>2</v>
      </c>
      <c r="D146" s="59">
        <v>1</v>
      </c>
      <c r="E146" s="59">
        <v>1</v>
      </c>
      <c r="F146" s="60">
        <v>1</v>
      </c>
      <c r="G146" s="60" t="s">
        <v>163</v>
      </c>
      <c r="H146" s="59" t="s">
        <v>157</v>
      </c>
      <c r="I146" s="85"/>
      <c r="J146" s="83"/>
      <c r="K146" s="83"/>
      <c r="L146" s="83"/>
      <c r="M146" s="83"/>
      <c r="N146" s="83"/>
    </row>
    <row r="147" spans="1:14" s="54" customFormat="1" ht="12" customHeight="1" hidden="1">
      <c r="A147" s="59">
        <v>2</v>
      </c>
      <c r="B147" s="59">
        <v>7</v>
      </c>
      <c r="C147" s="59">
        <v>2</v>
      </c>
      <c r="D147" s="59">
        <v>1</v>
      </c>
      <c r="E147" s="59">
        <v>1</v>
      </c>
      <c r="F147" s="60">
        <v>1</v>
      </c>
      <c r="G147" s="60" t="s">
        <v>164</v>
      </c>
      <c r="H147" s="59" t="s">
        <v>158</v>
      </c>
      <c r="I147" s="85"/>
      <c r="J147" s="83"/>
      <c r="K147" s="83"/>
      <c r="L147" s="83"/>
      <c r="M147" s="83"/>
      <c r="N147" s="83"/>
    </row>
    <row r="148" spans="1:14" s="54" customFormat="1" ht="12" customHeight="1" hidden="1">
      <c r="A148" s="59">
        <v>2</v>
      </c>
      <c r="B148" s="59">
        <v>7</v>
      </c>
      <c r="C148" s="59">
        <v>2</v>
      </c>
      <c r="D148" s="59">
        <v>1</v>
      </c>
      <c r="E148" s="59">
        <v>1</v>
      </c>
      <c r="F148" s="60">
        <v>1</v>
      </c>
      <c r="G148" s="60" t="s">
        <v>165</v>
      </c>
      <c r="H148" s="59" t="s">
        <v>159</v>
      </c>
      <c r="I148" s="85"/>
      <c r="J148" s="83"/>
      <c r="K148" s="83"/>
      <c r="L148" s="83"/>
      <c r="M148" s="83"/>
      <c r="N148" s="83"/>
    </row>
    <row r="149" spans="1:14" s="54" customFormat="1" ht="12" customHeight="1" hidden="1">
      <c r="A149" s="59">
        <v>2</v>
      </c>
      <c r="B149" s="59">
        <v>7</v>
      </c>
      <c r="C149" s="59">
        <v>2</v>
      </c>
      <c r="D149" s="59">
        <v>1</v>
      </c>
      <c r="E149" s="59">
        <v>1</v>
      </c>
      <c r="F149" s="60">
        <v>1</v>
      </c>
      <c r="G149" s="60" t="s">
        <v>166</v>
      </c>
      <c r="H149" s="59" t="s">
        <v>160</v>
      </c>
      <c r="I149" s="85"/>
      <c r="J149" s="83"/>
      <c r="K149" s="83"/>
      <c r="L149" s="83"/>
      <c r="M149" s="83"/>
      <c r="N149" s="83"/>
    </row>
    <row r="150" spans="1:14" s="54" customFormat="1" ht="12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>
        <v>1</v>
      </c>
      <c r="G150" s="60" t="s">
        <v>167</v>
      </c>
      <c r="H150" s="59" t="s">
        <v>161</v>
      </c>
      <c r="I150" s="85"/>
      <c r="J150" s="83"/>
      <c r="K150" s="83"/>
      <c r="L150" s="83"/>
      <c r="M150" s="83"/>
      <c r="N150" s="83"/>
    </row>
    <row r="151" spans="1:14" s="54" customFormat="1" ht="12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 t="s">
        <v>168</v>
      </c>
      <c r="H151" s="59" t="s">
        <v>162</v>
      </c>
      <c r="I151" s="85"/>
      <c r="J151" s="83"/>
      <c r="K151" s="83"/>
      <c r="L151" s="83"/>
      <c r="M151" s="83"/>
      <c r="N151" s="83"/>
    </row>
    <row r="152" spans="1:14" s="54" customFormat="1" ht="12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2</v>
      </c>
      <c r="G152" s="60"/>
      <c r="H152" s="59" t="s">
        <v>72</v>
      </c>
      <c r="I152" s="83"/>
      <c r="J152" s="83"/>
      <c r="K152" s="83"/>
      <c r="L152" s="83"/>
      <c r="M152" s="83"/>
      <c r="N152" s="83"/>
    </row>
    <row r="153" spans="1:14" s="54" customFormat="1" ht="12" hidden="1">
      <c r="A153" s="59">
        <v>2</v>
      </c>
      <c r="B153" s="59">
        <v>7</v>
      </c>
      <c r="C153" s="59">
        <v>3</v>
      </c>
      <c r="D153" s="59"/>
      <c r="E153" s="59"/>
      <c r="F153" s="60"/>
      <c r="G153" s="60"/>
      <c r="H153" s="61" t="s">
        <v>73</v>
      </c>
      <c r="I153" s="82">
        <f>I154</f>
        <v>0</v>
      </c>
      <c r="J153" s="82">
        <f aca="true" t="shared" si="36" ref="J153:N154">J154</f>
        <v>0</v>
      </c>
      <c r="K153" s="82">
        <f t="shared" si="36"/>
        <v>0</v>
      </c>
      <c r="L153" s="82">
        <f t="shared" si="36"/>
        <v>0</v>
      </c>
      <c r="M153" s="82">
        <f t="shared" si="36"/>
        <v>0</v>
      </c>
      <c r="N153" s="82">
        <f t="shared" si="36"/>
        <v>0</v>
      </c>
    </row>
    <row r="154" spans="1:14" s="54" customFormat="1" ht="12" hidden="1">
      <c r="A154" s="59">
        <v>2</v>
      </c>
      <c r="B154" s="59">
        <v>7</v>
      </c>
      <c r="C154" s="59">
        <v>3</v>
      </c>
      <c r="D154" s="59">
        <v>1</v>
      </c>
      <c r="E154" s="59"/>
      <c r="F154" s="60"/>
      <c r="G154" s="60"/>
      <c r="H154" s="59" t="s">
        <v>73</v>
      </c>
      <c r="I154" s="82">
        <f>I155</f>
        <v>0</v>
      </c>
      <c r="J154" s="82">
        <f t="shared" si="36"/>
        <v>0</v>
      </c>
      <c r="K154" s="82">
        <f t="shared" si="36"/>
        <v>0</v>
      </c>
      <c r="L154" s="82">
        <f t="shared" si="36"/>
        <v>0</v>
      </c>
      <c r="M154" s="82">
        <f t="shared" si="36"/>
        <v>0</v>
      </c>
      <c r="N154" s="82">
        <f t="shared" si="36"/>
        <v>0</v>
      </c>
    </row>
    <row r="155" spans="1:14" s="54" customFormat="1" ht="13.5" customHeight="1" hidden="1">
      <c r="A155" s="59">
        <v>2</v>
      </c>
      <c r="B155" s="59">
        <v>7</v>
      </c>
      <c r="C155" s="59">
        <v>3</v>
      </c>
      <c r="D155" s="59">
        <v>1</v>
      </c>
      <c r="E155" s="59">
        <v>1</v>
      </c>
      <c r="F155" s="60"/>
      <c r="G155" s="60"/>
      <c r="H155" s="59" t="s">
        <v>73</v>
      </c>
      <c r="I155" s="82">
        <f aca="true" t="shared" si="37" ref="I155:N155">SUM(I156:I157)</f>
        <v>0</v>
      </c>
      <c r="J155" s="82">
        <f t="shared" si="37"/>
        <v>0</v>
      </c>
      <c r="K155" s="82">
        <f t="shared" si="37"/>
        <v>0</v>
      </c>
      <c r="L155" s="82">
        <f t="shared" si="37"/>
        <v>0</v>
      </c>
      <c r="M155" s="82">
        <f t="shared" si="37"/>
        <v>0</v>
      </c>
      <c r="N155" s="82">
        <f t="shared" si="37"/>
        <v>0</v>
      </c>
    </row>
    <row r="156" spans="1:14" s="54" customFormat="1" ht="24.75" customHeight="1" hidden="1">
      <c r="A156" s="59">
        <v>2</v>
      </c>
      <c r="B156" s="59">
        <v>7</v>
      </c>
      <c r="C156" s="59">
        <v>3</v>
      </c>
      <c r="D156" s="59">
        <v>1</v>
      </c>
      <c r="E156" s="59">
        <v>1</v>
      </c>
      <c r="F156" s="60">
        <v>1</v>
      </c>
      <c r="G156" s="60"/>
      <c r="H156" s="59" t="s">
        <v>74</v>
      </c>
      <c r="I156" s="85"/>
      <c r="J156" s="83"/>
      <c r="K156" s="83"/>
      <c r="L156" s="83"/>
      <c r="M156" s="83"/>
      <c r="N156" s="83"/>
    </row>
    <row r="157" spans="1:14" s="54" customFormat="1" ht="15" customHeight="1" hidden="1">
      <c r="A157" s="59">
        <v>2</v>
      </c>
      <c r="B157" s="59">
        <v>7</v>
      </c>
      <c r="C157" s="59">
        <v>3</v>
      </c>
      <c r="D157" s="59">
        <v>1</v>
      </c>
      <c r="E157" s="59">
        <v>1</v>
      </c>
      <c r="F157" s="60">
        <v>2</v>
      </c>
      <c r="G157" s="60"/>
      <c r="H157" s="59" t="s">
        <v>75</v>
      </c>
      <c r="I157" s="83"/>
      <c r="J157" s="83"/>
      <c r="K157" s="83"/>
      <c r="L157" s="83"/>
      <c r="M157" s="83"/>
      <c r="N157" s="83"/>
    </row>
    <row r="158" spans="1:14" s="54" customFormat="1" ht="15" customHeight="1" hidden="1">
      <c r="A158" s="58">
        <v>2</v>
      </c>
      <c r="B158" s="58">
        <v>8</v>
      </c>
      <c r="C158" s="58"/>
      <c r="D158" s="58"/>
      <c r="E158" s="58"/>
      <c r="F158" s="68"/>
      <c r="G158" s="68"/>
      <c r="H158" s="58" t="s">
        <v>76</v>
      </c>
      <c r="I158" s="81">
        <f aca="true" t="shared" si="38" ref="I158:N158">I159</f>
        <v>0</v>
      </c>
      <c r="J158" s="81">
        <f t="shared" si="38"/>
        <v>0</v>
      </c>
      <c r="K158" s="81">
        <f t="shared" si="38"/>
        <v>0</v>
      </c>
      <c r="L158" s="81">
        <f t="shared" si="38"/>
        <v>0</v>
      </c>
      <c r="M158" s="81">
        <f t="shared" si="38"/>
        <v>0</v>
      </c>
      <c r="N158" s="81">
        <f t="shared" si="38"/>
        <v>0</v>
      </c>
    </row>
    <row r="159" spans="1:14" s="54" customFormat="1" ht="15.75" customHeight="1" hidden="1">
      <c r="A159" s="59">
        <v>2</v>
      </c>
      <c r="B159" s="59">
        <v>8</v>
      </c>
      <c r="C159" s="59">
        <v>1</v>
      </c>
      <c r="D159" s="59"/>
      <c r="E159" s="59"/>
      <c r="F159" s="60"/>
      <c r="G159" s="60"/>
      <c r="H159" s="61" t="s">
        <v>76</v>
      </c>
      <c r="I159" s="82">
        <f aca="true" t="shared" si="39" ref="I159:N159">I160+I164</f>
        <v>0</v>
      </c>
      <c r="J159" s="82">
        <f t="shared" si="39"/>
        <v>0</v>
      </c>
      <c r="K159" s="82">
        <f t="shared" si="39"/>
        <v>0</v>
      </c>
      <c r="L159" s="82">
        <f t="shared" si="39"/>
        <v>0</v>
      </c>
      <c r="M159" s="82">
        <f t="shared" si="39"/>
        <v>0</v>
      </c>
      <c r="N159" s="82">
        <f t="shared" si="39"/>
        <v>0</v>
      </c>
    </row>
    <row r="160" spans="1:14" s="54" customFormat="1" ht="14.25" customHeight="1" hidden="1">
      <c r="A160" s="59">
        <v>2</v>
      </c>
      <c r="B160" s="59">
        <v>8</v>
      </c>
      <c r="C160" s="59">
        <v>1</v>
      </c>
      <c r="D160" s="59">
        <v>1</v>
      </c>
      <c r="E160" s="59"/>
      <c r="F160" s="60"/>
      <c r="G160" s="60"/>
      <c r="H160" s="59" t="s">
        <v>54</v>
      </c>
      <c r="I160" s="82">
        <f aca="true" t="shared" si="40" ref="I160:N160"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2" hidden="1">
      <c r="A161" s="59">
        <v>2</v>
      </c>
      <c r="B161" s="59">
        <v>8</v>
      </c>
      <c r="C161" s="59">
        <v>1</v>
      </c>
      <c r="D161" s="59">
        <v>1</v>
      </c>
      <c r="E161" s="59">
        <v>1</v>
      </c>
      <c r="F161" s="60"/>
      <c r="G161" s="60"/>
      <c r="H161" s="59" t="s">
        <v>54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13.5" customHeight="1" hidden="1">
      <c r="A162" s="59">
        <v>2</v>
      </c>
      <c r="B162" s="59">
        <v>8</v>
      </c>
      <c r="C162" s="59">
        <v>1</v>
      </c>
      <c r="D162" s="59">
        <v>1</v>
      </c>
      <c r="E162" s="59">
        <v>1</v>
      </c>
      <c r="F162" s="60">
        <v>1</v>
      </c>
      <c r="G162" s="60"/>
      <c r="H162" s="59" t="s">
        <v>77</v>
      </c>
      <c r="I162" s="83"/>
      <c r="J162" s="83"/>
      <c r="K162" s="83"/>
      <c r="L162" s="83"/>
      <c r="M162" s="83"/>
      <c r="N162" s="83"/>
    </row>
    <row r="163" spans="1:14" s="54" customFormat="1" ht="12" hidden="1">
      <c r="A163" s="59">
        <v>2</v>
      </c>
      <c r="B163" s="59">
        <v>8</v>
      </c>
      <c r="C163" s="59">
        <v>1</v>
      </c>
      <c r="D163" s="59">
        <v>1</v>
      </c>
      <c r="E163" s="59">
        <v>1</v>
      </c>
      <c r="F163" s="60">
        <v>2</v>
      </c>
      <c r="G163" s="60"/>
      <c r="H163" s="59" t="s">
        <v>78</v>
      </c>
      <c r="I163" s="85"/>
      <c r="J163" s="83"/>
      <c r="K163" s="83"/>
      <c r="L163" s="83"/>
      <c r="M163" s="83"/>
      <c r="N163" s="83"/>
    </row>
    <row r="164" spans="1:14" s="54" customFormat="1" ht="12" hidden="1">
      <c r="A164" s="59">
        <v>2</v>
      </c>
      <c r="B164" s="59">
        <v>8</v>
      </c>
      <c r="C164" s="59">
        <v>1</v>
      </c>
      <c r="D164" s="59">
        <v>2</v>
      </c>
      <c r="E164" s="59"/>
      <c r="F164" s="60"/>
      <c r="G164" s="60"/>
      <c r="H164" s="59" t="s">
        <v>55</v>
      </c>
      <c r="I164" s="82">
        <f>I165</f>
        <v>0</v>
      </c>
      <c r="J164" s="82">
        <f aca="true" t="shared" si="42" ref="J164:N165">J165</f>
        <v>0</v>
      </c>
      <c r="K164" s="82">
        <f t="shared" si="42"/>
        <v>0</v>
      </c>
      <c r="L164" s="82">
        <f t="shared" si="42"/>
        <v>0</v>
      </c>
      <c r="M164" s="82">
        <f t="shared" si="42"/>
        <v>0</v>
      </c>
      <c r="N164" s="82">
        <f t="shared" si="42"/>
        <v>0</v>
      </c>
    </row>
    <row r="165" spans="1:14" s="54" customFormat="1" ht="25.5" customHeight="1" hidden="1">
      <c r="A165" s="59">
        <v>2</v>
      </c>
      <c r="B165" s="59">
        <v>8</v>
      </c>
      <c r="C165" s="59">
        <v>1</v>
      </c>
      <c r="D165" s="59">
        <v>2</v>
      </c>
      <c r="E165" s="59">
        <v>1</v>
      </c>
      <c r="F165" s="60"/>
      <c r="G165" s="60"/>
      <c r="H165" s="59" t="s">
        <v>79</v>
      </c>
      <c r="I165" s="82">
        <f>I166</f>
        <v>0</v>
      </c>
      <c r="J165" s="82">
        <f t="shared" si="42"/>
        <v>0</v>
      </c>
      <c r="K165" s="82">
        <f t="shared" si="42"/>
        <v>0</v>
      </c>
      <c r="L165" s="82">
        <f t="shared" si="42"/>
        <v>0</v>
      </c>
      <c r="M165" s="82">
        <f t="shared" si="42"/>
        <v>0</v>
      </c>
      <c r="N165" s="82">
        <f t="shared" si="42"/>
        <v>0</v>
      </c>
    </row>
    <row r="166" spans="1:14" s="69" customFormat="1" ht="25.5" customHeight="1" hidden="1">
      <c r="A166" s="59">
        <v>2</v>
      </c>
      <c r="B166" s="59">
        <v>8</v>
      </c>
      <c r="C166" s="59">
        <v>1</v>
      </c>
      <c r="D166" s="59">
        <v>2</v>
      </c>
      <c r="E166" s="59">
        <v>1</v>
      </c>
      <c r="F166" s="60">
        <v>1</v>
      </c>
      <c r="G166" s="60"/>
      <c r="H166" s="59" t="s">
        <v>79</v>
      </c>
      <c r="I166" s="85"/>
      <c r="J166" s="83"/>
      <c r="K166" s="83"/>
      <c r="L166" s="83"/>
      <c r="M166" s="83"/>
      <c r="N166" s="83"/>
    </row>
    <row r="167" spans="1:14" s="54" customFormat="1" ht="50.25" customHeight="1" hidden="1">
      <c r="A167" s="58">
        <v>2</v>
      </c>
      <c r="B167" s="58">
        <v>9</v>
      </c>
      <c r="C167" s="58"/>
      <c r="D167" s="58"/>
      <c r="E167" s="58"/>
      <c r="F167" s="68"/>
      <c r="G167" s="68"/>
      <c r="H167" s="58" t="s">
        <v>80</v>
      </c>
      <c r="I167" s="81">
        <f aca="true" t="shared" si="43" ref="I167:N167">I168+I172</f>
        <v>0</v>
      </c>
      <c r="J167" s="81">
        <f t="shared" si="43"/>
        <v>0</v>
      </c>
      <c r="K167" s="81">
        <f t="shared" si="43"/>
        <v>0</v>
      </c>
      <c r="L167" s="81">
        <f t="shared" si="43"/>
        <v>0</v>
      </c>
      <c r="M167" s="81">
        <f t="shared" si="43"/>
        <v>0</v>
      </c>
      <c r="N167" s="81">
        <f t="shared" si="43"/>
        <v>0</v>
      </c>
    </row>
    <row r="168" spans="1:14" s="54" customFormat="1" ht="39.75" customHeight="1" hidden="1">
      <c r="A168" s="59">
        <v>2</v>
      </c>
      <c r="B168" s="59">
        <v>9</v>
      </c>
      <c r="C168" s="59">
        <v>1</v>
      </c>
      <c r="D168" s="59"/>
      <c r="E168" s="59"/>
      <c r="F168" s="60"/>
      <c r="G168" s="60"/>
      <c r="H168" s="61" t="s">
        <v>81</v>
      </c>
      <c r="I168" s="82">
        <f>I169</f>
        <v>0</v>
      </c>
      <c r="J168" s="82">
        <f aca="true" t="shared" si="44" ref="J168:N170">J169</f>
        <v>0</v>
      </c>
      <c r="K168" s="82">
        <f t="shared" si="44"/>
        <v>0</v>
      </c>
      <c r="L168" s="82">
        <f t="shared" si="44"/>
        <v>0</v>
      </c>
      <c r="M168" s="82">
        <f t="shared" si="44"/>
        <v>0</v>
      </c>
      <c r="N168" s="82">
        <f t="shared" si="44"/>
        <v>0</v>
      </c>
    </row>
    <row r="169" spans="1:14" s="54" customFormat="1" ht="12" hidden="1">
      <c r="A169" s="59">
        <v>2</v>
      </c>
      <c r="B169" s="59">
        <v>9</v>
      </c>
      <c r="C169" s="59">
        <v>1</v>
      </c>
      <c r="D169" s="59">
        <v>1</v>
      </c>
      <c r="E169" s="59"/>
      <c r="F169" s="60"/>
      <c r="G169" s="60"/>
      <c r="H169" s="59" t="s">
        <v>47</v>
      </c>
      <c r="I169" s="82">
        <f>I170</f>
        <v>0</v>
      </c>
      <c r="J169" s="82">
        <f t="shared" si="44"/>
        <v>0</v>
      </c>
      <c r="K169" s="82">
        <f t="shared" si="44"/>
        <v>0</v>
      </c>
      <c r="L169" s="82">
        <f t="shared" si="44"/>
        <v>0</v>
      </c>
      <c r="M169" s="82">
        <f t="shared" si="44"/>
        <v>0</v>
      </c>
      <c r="N169" s="82">
        <f t="shared" si="44"/>
        <v>0</v>
      </c>
    </row>
    <row r="170" spans="1:14" s="54" customFormat="1" ht="15" customHeight="1" hidden="1">
      <c r="A170" s="59">
        <v>2</v>
      </c>
      <c r="B170" s="59">
        <v>9</v>
      </c>
      <c r="C170" s="59">
        <v>1</v>
      </c>
      <c r="D170" s="59">
        <v>1</v>
      </c>
      <c r="E170" s="59">
        <v>1</v>
      </c>
      <c r="F170" s="60"/>
      <c r="G170" s="60"/>
      <c r="H170" s="59" t="s">
        <v>47</v>
      </c>
      <c r="I170" s="82">
        <f>I171</f>
        <v>0</v>
      </c>
      <c r="J170" s="82">
        <f t="shared" si="44"/>
        <v>0</v>
      </c>
      <c r="K170" s="82">
        <f t="shared" si="44"/>
        <v>0</v>
      </c>
      <c r="L170" s="82">
        <f t="shared" si="44"/>
        <v>0</v>
      </c>
      <c r="M170" s="82">
        <f t="shared" si="44"/>
        <v>0</v>
      </c>
      <c r="N170" s="82">
        <f t="shared" si="44"/>
        <v>0</v>
      </c>
    </row>
    <row r="171" spans="1:14" s="54" customFormat="1" ht="15" customHeight="1" hidden="1">
      <c r="A171" s="59">
        <v>2</v>
      </c>
      <c r="B171" s="59">
        <v>9</v>
      </c>
      <c r="C171" s="59">
        <v>1</v>
      </c>
      <c r="D171" s="59">
        <v>1</v>
      </c>
      <c r="E171" s="59">
        <v>1</v>
      </c>
      <c r="F171" s="60">
        <v>1</v>
      </c>
      <c r="G171" s="60"/>
      <c r="H171" s="59" t="s">
        <v>47</v>
      </c>
      <c r="I171" s="85"/>
      <c r="J171" s="83"/>
      <c r="K171" s="83"/>
      <c r="L171" s="83"/>
      <c r="M171" s="83"/>
      <c r="N171" s="83"/>
    </row>
    <row r="172" spans="1:14" s="54" customFormat="1" ht="38.25" customHeight="1" hidden="1">
      <c r="A172" s="59">
        <v>2</v>
      </c>
      <c r="B172" s="59">
        <v>9</v>
      </c>
      <c r="C172" s="59">
        <v>2</v>
      </c>
      <c r="D172" s="59"/>
      <c r="E172" s="59"/>
      <c r="F172" s="60"/>
      <c r="G172" s="60"/>
      <c r="H172" s="61" t="s">
        <v>80</v>
      </c>
      <c r="I172" s="82">
        <f aca="true" t="shared" si="45" ref="I172:N172">SUM(I173+I178)</f>
        <v>0</v>
      </c>
      <c r="J172" s="82">
        <f t="shared" si="45"/>
        <v>0</v>
      </c>
      <c r="K172" s="82">
        <f t="shared" si="45"/>
        <v>0</v>
      </c>
      <c r="L172" s="82">
        <f t="shared" si="45"/>
        <v>0</v>
      </c>
      <c r="M172" s="82">
        <f t="shared" si="45"/>
        <v>0</v>
      </c>
      <c r="N172" s="82">
        <f t="shared" si="45"/>
        <v>0</v>
      </c>
    </row>
    <row r="173" spans="1:14" s="54" customFormat="1" ht="13.5" customHeight="1" hidden="1">
      <c r="A173" s="59">
        <v>2</v>
      </c>
      <c r="B173" s="59">
        <v>9</v>
      </c>
      <c r="C173" s="59">
        <v>2</v>
      </c>
      <c r="D173" s="59">
        <v>1</v>
      </c>
      <c r="E173" s="59"/>
      <c r="F173" s="60"/>
      <c r="G173" s="60"/>
      <c r="H173" s="59" t="s">
        <v>54</v>
      </c>
      <c r="I173" s="82">
        <f aca="true" t="shared" si="46" ref="I173:N173">I174</f>
        <v>0</v>
      </c>
      <c r="J173" s="82">
        <f t="shared" si="46"/>
        <v>0</v>
      </c>
      <c r="K173" s="82">
        <f t="shared" si="46"/>
        <v>0</v>
      </c>
      <c r="L173" s="82">
        <f t="shared" si="46"/>
        <v>0</v>
      </c>
      <c r="M173" s="82">
        <f t="shared" si="46"/>
        <v>0</v>
      </c>
      <c r="N173" s="82">
        <f t="shared" si="46"/>
        <v>0</v>
      </c>
    </row>
    <row r="174" spans="1:14" s="54" customFormat="1" ht="14.25" customHeight="1" hidden="1">
      <c r="A174" s="59">
        <v>2</v>
      </c>
      <c r="B174" s="59">
        <v>9</v>
      </c>
      <c r="C174" s="59">
        <v>2</v>
      </c>
      <c r="D174" s="59">
        <v>1</v>
      </c>
      <c r="E174" s="59">
        <v>1</v>
      </c>
      <c r="F174" s="60"/>
      <c r="G174" s="60"/>
      <c r="H174" s="59" t="s">
        <v>54</v>
      </c>
      <c r="I174" s="82">
        <f aca="true" t="shared" si="47" ref="I174:N174">SUM(I175:I177)</f>
        <v>0</v>
      </c>
      <c r="J174" s="82">
        <f t="shared" si="47"/>
        <v>0</v>
      </c>
      <c r="K174" s="82">
        <f t="shared" si="47"/>
        <v>0</v>
      </c>
      <c r="L174" s="82">
        <f t="shared" si="47"/>
        <v>0</v>
      </c>
      <c r="M174" s="82">
        <f t="shared" si="47"/>
        <v>0</v>
      </c>
      <c r="N174" s="82">
        <f t="shared" si="47"/>
        <v>0</v>
      </c>
    </row>
    <row r="175" spans="1:14" s="54" customFormat="1" ht="24.75" customHeight="1" hidden="1">
      <c r="A175" s="59">
        <v>2</v>
      </c>
      <c r="B175" s="59">
        <v>9</v>
      </c>
      <c r="C175" s="59">
        <v>2</v>
      </c>
      <c r="D175" s="59">
        <v>1</v>
      </c>
      <c r="E175" s="59">
        <v>1</v>
      </c>
      <c r="F175" s="60">
        <v>1</v>
      </c>
      <c r="G175" s="60"/>
      <c r="H175" s="59" t="s">
        <v>82</v>
      </c>
      <c r="I175" s="85"/>
      <c r="J175" s="85"/>
      <c r="K175" s="85"/>
      <c r="L175" s="85"/>
      <c r="M175" s="85"/>
      <c r="N175" s="85"/>
    </row>
    <row r="176" spans="1:14" s="54" customFormat="1" ht="26.25" customHeight="1" hidden="1">
      <c r="A176" s="59">
        <v>2</v>
      </c>
      <c r="B176" s="59">
        <v>9</v>
      </c>
      <c r="C176" s="59">
        <v>2</v>
      </c>
      <c r="D176" s="59">
        <v>1</v>
      </c>
      <c r="E176" s="59">
        <v>1</v>
      </c>
      <c r="F176" s="60">
        <v>2</v>
      </c>
      <c r="G176" s="60"/>
      <c r="H176" s="59" t="s">
        <v>83</v>
      </c>
      <c r="I176" s="83"/>
      <c r="J176" s="85"/>
      <c r="K176" s="85"/>
      <c r="L176" s="85"/>
      <c r="M176" s="85"/>
      <c r="N176" s="85"/>
    </row>
    <row r="177" spans="1:14" s="54" customFormat="1" ht="26.25" customHeight="1" hidden="1">
      <c r="A177" s="59">
        <v>2</v>
      </c>
      <c r="B177" s="59">
        <v>9</v>
      </c>
      <c r="C177" s="59">
        <v>2</v>
      </c>
      <c r="D177" s="59">
        <v>1</v>
      </c>
      <c r="E177" s="59">
        <v>1</v>
      </c>
      <c r="F177" s="60">
        <v>3</v>
      </c>
      <c r="G177" s="60"/>
      <c r="H177" s="59" t="s">
        <v>84</v>
      </c>
      <c r="I177" s="85"/>
      <c r="J177" s="83"/>
      <c r="K177" s="83"/>
      <c r="L177" s="83"/>
      <c r="M177" s="83"/>
      <c r="N177" s="83"/>
    </row>
    <row r="178" spans="1:14" s="54" customFormat="1" ht="12" customHeight="1" hidden="1">
      <c r="A178" s="59">
        <v>2</v>
      </c>
      <c r="B178" s="59">
        <v>9</v>
      </c>
      <c r="C178" s="59">
        <v>2</v>
      </c>
      <c r="D178" s="59">
        <v>2</v>
      </c>
      <c r="E178" s="59"/>
      <c r="F178" s="60"/>
      <c r="G178" s="60"/>
      <c r="H178" s="59" t="s">
        <v>55</v>
      </c>
      <c r="I178" s="82">
        <f aca="true" t="shared" si="48" ref="I178:N178">I179</f>
        <v>0</v>
      </c>
      <c r="J178" s="82">
        <f t="shared" si="48"/>
        <v>0</v>
      </c>
      <c r="K178" s="82">
        <f t="shared" si="48"/>
        <v>0</v>
      </c>
      <c r="L178" s="82">
        <f t="shared" si="48"/>
        <v>0</v>
      </c>
      <c r="M178" s="82">
        <f t="shared" si="48"/>
        <v>0</v>
      </c>
      <c r="N178" s="82">
        <f t="shared" si="48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2</v>
      </c>
      <c r="E179" s="59">
        <v>1</v>
      </c>
      <c r="F179" s="60"/>
      <c r="G179" s="60"/>
      <c r="H179" s="59" t="s">
        <v>85</v>
      </c>
      <c r="I179" s="82">
        <f aca="true" t="shared" si="49" ref="I179:N179">SUM(I180:I183)-I181</f>
        <v>0</v>
      </c>
      <c r="J179" s="82">
        <f t="shared" si="49"/>
        <v>0</v>
      </c>
      <c r="K179" s="82">
        <f t="shared" si="49"/>
        <v>0</v>
      </c>
      <c r="L179" s="82">
        <f t="shared" si="49"/>
        <v>0</v>
      </c>
      <c r="M179" s="82">
        <f t="shared" si="49"/>
        <v>0</v>
      </c>
      <c r="N179" s="82">
        <f t="shared" si="49"/>
        <v>0</v>
      </c>
    </row>
    <row r="180" spans="1:14" s="54" customFormat="1" ht="23.25" customHeight="1" hidden="1">
      <c r="A180" s="59">
        <v>2</v>
      </c>
      <c r="B180" s="59">
        <v>9</v>
      </c>
      <c r="C180" s="59">
        <v>2</v>
      </c>
      <c r="D180" s="59">
        <v>2</v>
      </c>
      <c r="E180" s="59">
        <v>1</v>
      </c>
      <c r="F180" s="60">
        <v>1</v>
      </c>
      <c r="G180" s="60"/>
      <c r="H180" s="70" t="s">
        <v>86</v>
      </c>
      <c r="I180" s="85"/>
      <c r="J180" s="85"/>
      <c r="K180" s="85"/>
      <c r="L180" s="85"/>
      <c r="M180" s="85"/>
      <c r="N180" s="85"/>
    </row>
    <row r="181" spans="1:14" s="54" customFormat="1" ht="18" customHeight="1" hidden="1">
      <c r="A181" s="132"/>
      <c r="B181" s="133"/>
      <c r="C181" s="133"/>
      <c r="D181" s="133"/>
      <c r="E181" s="133"/>
      <c r="F181" s="133"/>
      <c r="G181" s="71"/>
      <c r="H181" s="64"/>
      <c r="I181" s="87"/>
      <c r="J181" s="88"/>
      <c r="K181" s="88"/>
      <c r="L181" s="88"/>
      <c r="M181" s="88"/>
      <c r="N181" s="88"/>
    </row>
    <row r="182" spans="1:14" s="54" customFormat="1" ht="27" customHeight="1" hidden="1">
      <c r="A182" s="62">
        <v>2</v>
      </c>
      <c r="B182" s="62">
        <v>9</v>
      </c>
      <c r="C182" s="62">
        <v>2</v>
      </c>
      <c r="D182" s="62">
        <v>2</v>
      </c>
      <c r="E182" s="62">
        <v>1</v>
      </c>
      <c r="F182" s="64">
        <v>2</v>
      </c>
      <c r="G182" s="64"/>
      <c r="H182" s="62" t="s">
        <v>87</v>
      </c>
      <c r="I182" s="85"/>
      <c r="J182" s="83"/>
      <c r="K182" s="83"/>
      <c r="L182" s="83"/>
      <c r="M182" s="83"/>
      <c r="N182" s="83"/>
    </row>
    <row r="183" spans="1:14" s="54" customFormat="1" ht="15.75" customHeight="1" hidden="1">
      <c r="A183" s="62">
        <v>2</v>
      </c>
      <c r="B183" s="62">
        <v>9</v>
      </c>
      <c r="C183" s="62">
        <v>2</v>
      </c>
      <c r="D183" s="62">
        <v>2</v>
      </c>
      <c r="E183" s="62">
        <v>1</v>
      </c>
      <c r="F183" s="64">
        <v>3</v>
      </c>
      <c r="G183" s="64"/>
      <c r="H183" s="62" t="s">
        <v>88</v>
      </c>
      <c r="I183" s="85"/>
      <c r="J183" s="85"/>
      <c r="K183" s="85"/>
      <c r="L183" s="85"/>
      <c r="M183" s="85"/>
      <c r="N183" s="85"/>
    </row>
    <row r="184" spans="1:14" s="54" customFormat="1" ht="70.5" customHeight="1" hidden="1">
      <c r="A184" s="55">
        <v>3</v>
      </c>
      <c r="B184" s="55"/>
      <c r="C184" s="55"/>
      <c r="D184" s="55"/>
      <c r="E184" s="55"/>
      <c r="F184" s="56"/>
      <c r="G184" s="56"/>
      <c r="H184" s="72" t="s">
        <v>89</v>
      </c>
      <c r="I184" s="81">
        <f aca="true" t="shared" si="50" ref="I184:N184">SUM(I185+I235+I288)</f>
        <v>2500</v>
      </c>
      <c r="J184" s="81">
        <f t="shared" si="50"/>
        <v>2500</v>
      </c>
      <c r="K184" s="81">
        <f t="shared" si="50"/>
        <v>0</v>
      </c>
      <c r="L184" s="81">
        <f t="shared" si="50"/>
        <v>0</v>
      </c>
      <c r="M184" s="81">
        <f t="shared" si="50"/>
        <v>0</v>
      </c>
      <c r="N184" s="81">
        <f t="shared" si="50"/>
        <v>0</v>
      </c>
    </row>
    <row r="185" spans="1:14" s="54" customFormat="1" ht="24.75" customHeight="1" hidden="1">
      <c r="A185" s="58">
        <v>3</v>
      </c>
      <c r="B185" s="58">
        <v>1</v>
      </c>
      <c r="C185" s="58"/>
      <c r="D185" s="58"/>
      <c r="E185" s="58"/>
      <c r="F185" s="68"/>
      <c r="G185" s="68"/>
      <c r="H185" s="65" t="s">
        <v>90</v>
      </c>
      <c r="I185" s="81">
        <f aca="true" t="shared" si="51" ref="I185:N185">SUM(I186+I207+I215+I225+I229)</f>
        <v>2500</v>
      </c>
      <c r="J185" s="81">
        <f t="shared" si="51"/>
        <v>2500</v>
      </c>
      <c r="K185" s="81">
        <f t="shared" si="51"/>
        <v>0</v>
      </c>
      <c r="L185" s="81">
        <f t="shared" si="51"/>
        <v>0</v>
      </c>
      <c r="M185" s="81">
        <f t="shared" si="51"/>
        <v>0</v>
      </c>
      <c r="N185" s="81">
        <f t="shared" si="51"/>
        <v>0</v>
      </c>
    </row>
    <row r="186" spans="1:14" s="54" customFormat="1" ht="26.25" customHeight="1" hidden="1">
      <c r="A186" s="59">
        <v>3</v>
      </c>
      <c r="B186" s="59">
        <v>1</v>
      </c>
      <c r="C186" s="59">
        <v>1</v>
      </c>
      <c r="D186" s="59"/>
      <c r="E186" s="59"/>
      <c r="F186" s="60"/>
      <c r="G186" s="60"/>
      <c r="H186" s="61" t="s">
        <v>91</v>
      </c>
      <c r="I186" s="82">
        <f aca="true" t="shared" si="52" ref="I186:N186">SUM(I187+I190+I195+I199+I204)</f>
        <v>2500</v>
      </c>
      <c r="J186" s="82">
        <f t="shared" si="52"/>
        <v>2500</v>
      </c>
      <c r="K186" s="82">
        <f t="shared" si="52"/>
        <v>0</v>
      </c>
      <c r="L186" s="82">
        <f t="shared" si="52"/>
        <v>0</v>
      </c>
      <c r="M186" s="82">
        <f t="shared" si="52"/>
        <v>0</v>
      </c>
      <c r="N186" s="82">
        <f t="shared" si="52"/>
        <v>0</v>
      </c>
    </row>
    <row r="187" spans="1:14" s="54" customFormat="1" ht="15" customHeight="1" hidden="1">
      <c r="A187" s="59">
        <v>3</v>
      </c>
      <c r="B187" s="59">
        <v>1</v>
      </c>
      <c r="C187" s="59">
        <v>1</v>
      </c>
      <c r="D187" s="59">
        <v>1</v>
      </c>
      <c r="E187" s="59"/>
      <c r="F187" s="60"/>
      <c r="G187" s="60"/>
      <c r="H187" s="59" t="s">
        <v>92</v>
      </c>
      <c r="I187" s="82">
        <f aca="true" t="shared" si="53" ref="I187:N188">I188</f>
        <v>0</v>
      </c>
      <c r="J187" s="82">
        <f t="shared" si="53"/>
        <v>0</v>
      </c>
      <c r="K187" s="82">
        <f t="shared" si="53"/>
        <v>0</v>
      </c>
      <c r="L187" s="82">
        <f t="shared" si="53"/>
        <v>0</v>
      </c>
      <c r="M187" s="82">
        <f t="shared" si="53"/>
        <v>0</v>
      </c>
      <c r="N187" s="82">
        <f t="shared" si="53"/>
        <v>0</v>
      </c>
    </row>
    <row r="188" spans="1:14" s="54" customFormat="1" ht="15" customHeight="1" hidden="1">
      <c r="A188" s="59">
        <v>3</v>
      </c>
      <c r="B188" s="59">
        <v>1</v>
      </c>
      <c r="C188" s="59">
        <v>1</v>
      </c>
      <c r="D188" s="59">
        <v>1</v>
      </c>
      <c r="E188" s="59">
        <v>1</v>
      </c>
      <c r="F188" s="60"/>
      <c r="G188" s="60"/>
      <c r="H188" s="59" t="s">
        <v>92</v>
      </c>
      <c r="I188" s="82">
        <f t="shared" si="53"/>
        <v>0</v>
      </c>
      <c r="J188" s="82">
        <f t="shared" si="53"/>
        <v>0</v>
      </c>
      <c r="K188" s="82">
        <f t="shared" si="53"/>
        <v>0</v>
      </c>
      <c r="L188" s="82">
        <f t="shared" si="53"/>
        <v>0</v>
      </c>
      <c r="M188" s="82">
        <f t="shared" si="53"/>
        <v>0</v>
      </c>
      <c r="N188" s="82">
        <f t="shared" si="53"/>
        <v>0</v>
      </c>
    </row>
    <row r="189" spans="1:14" s="54" customFormat="1" ht="15.75" customHeight="1" hidden="1">
      <c r="A189" s="59">
        <v>3</v>
      </c>
      <c r="B189" s="59">
        <v>1</v>
      </c>
      <c r="C189" s="59">
        <v>1</v>
      </c>
      <c r="D189" s="59">
        <v>1</v>
      </c>
      <c r="E189" s="59">
        <v>1</v>
      </c>
      <c r="F189" s="60">
        <v>1</v>
      </c>
      <c r="G189" s="60"/>
      <c r="H189" s="59" t="s">
        <v>92</v>
      </c>
      <c r="I189" s="85"/>
      <c r="J189" s="83"/>
      <c r="K189" s="83"/>
      <c r="L189" s="83"/>
      <c r="M189" s="83"/>
      <c r="N189" s="83"/>
    </row>
    <row r="190" spans="1:14" s="54" customFormat="1" ht="15" customHeight="1" hidden="1">
      <c r="A190" s="59">
        <v>3</v>
      </c>
      <c r="B190" s="59">
        <v>1</v>
      </c>
      <c r="C190" s="59">
        <v>1</v>
      </c>
      <c r="D190" s="59">
        <v>2</v>
      </c>
      <c r="E190" s="59"/>
      <c r="F190" s="60"/>
      <c r="G190" s="60"/>
      <c r="H190" s="59" t="s">
        <v>93</v>
      </c>
      <c r="I190" s="82">
        <f aca="true" t="shared" si="54" ref="I190:N190">I191</f>
        <v>0</v>
      </c>
      <c r="J190" s="82">
        <f t="shared" si="54"/>
        <v>0</v>
      </c>
      <c r="K190" s="82">
        <f t="shared" si="54"/>
        <v>0</v>
      </c>
      <c r="L190" s="82">
        <f t="shared" si="54"/>
        <v>0</v>
      </c>
      <c r="M190" s="82">
        <f t="shared" si="54"/>
        <v>0</v>
      </c>
      <c r="N190" s="82">
        <f t="shared" si="54"/>
        <v>0</v>
      </c>
    </row>
    <row r="191" spans="1:14" s="54" customFormat="1" ht="16.5" customHeight="1" hidden="1">
      <c r="A191" s="59">
        <v>3</v>
      </c>
      <c r="B191" s="59">
        <v>1</v>
      </c>
      <c r="C191" s="59">
        <v>1</v>
      </c>
      <c r="D191" s="59">
        <v>2</v>
      </c>
      <c r="E191" s="59">
        <v>1</v>
      </c>
      <c r="F191" s="60"/>
      <c r="G191" s="60"/>
      <c r="H191" s="59" t="s">
        <v>93</v>
      </c>
      <c r="I191" s="82">
        <f aca="true" t="shared" si="55" ref="I191:N191">SUM(I192:I194)</f>
        <v>0</v>
      </c>
      <c r="J191" s="82">
        <f t="shared" si="55"/>
        <v>0</v>
      </c>
      <c r="K191" s="82">
        <f t="shared" si="55"/>
        <v>0</v>
      </c>
      <c r="L191" s="82">
        <f t="shared" si="55"/>
        <v>0</v>
      </c>
      <c r="M191" s="82">
        <f t="shared" si="55"/>
        <v>0</v>
      </c>
      <c r="N191" s="82">
        <f t="shared" si="55"/>
        <v>0</v>
      </c>
    </row>
    <row r="192" spans="1:14" s="54" customFormat="1" ht="16.5" customHeight="1" hidden="1">
      <c r="A192" s="59">
        <v>3</v>
      </c>
      <c r="B192" s="59">
        <v>1</v>
      </c>
      <c r="C192" s="59">
        <v>1</v>
      </c>
      <c r="D192" s="59">
        <v>2</v>
      </c>
      <c r="E192" s="59">
        <v>1</v>
      </c>
      <c r="F192" s="60">
        <v>1</v>
      </c>
      <c r="G192" s="60"/>
      <c r="H192" s="59" t="s">
        <v>94</v>
      </c>
      <c r="I192" s="85"/>
      <c r="J192" s="83"/>
      <c r="K192" s="83"/>
      <c r="L192" s="83"/>
      <c r="M192" s="83"/>
      <c r="N192" s="83"/>
    </row>
    <row r="193" spans="1:14" s="54" customFormat="1" ht="15.75" customHeight="1" hidden="1">
      <c r="A193" s="59">
        <v>3</v>
      </c>
      <c r="B193" s="59">
        <v>1</v>
      </c>
      <c r="C193" s="59">
        <v>1</v>
      </c>
      <c r="D193" s="59">
        <v>2</v>
      </c>
      <c r="E193" s="59">
        <v>1</v>
      </c>
      <c r="F193" s="60">
        <v>2</v>
      </c>
      <c r="G193" s="60"/>
      <c r="H193" s="59" t="s">
        <v>95</v>
      </c>
      <c r="I193" s="85"/>
      <c r="J193" s="83"/>
      <c r="K193" s="83"/>
      <c r="L193" s="83"/>
      <c r="M193" s="83"/>
      <c r="N193" s="83"/>
    </row>
    <row r="194" spans="1:14" s="54" customFormat="1" ht="15.75" customHeight="1" hidden="1">
      <c r="A194" s="59">
        <v>3</v>
      </c>
      <c r="B194" s="59">
        <v>1</v>
      </c>
      <c r="C194" s="59">
        <v>1</v>
      </c>
      <c r="D194" s="59">
        <v>2</v>
      </c>
      <c r="E194" s="59">
        <v>1</v>
      </c>
      <c r="F194" s="60">
        <v>3</v>
      </c>
      <c r="G194" s="60"/>
      <c r="H194" s="59" t="s">
        <v>96</v>
      </c>
      <c r="I194" s="85"/>
      <c r="J194" s="83"/>
      <c r="K194" s="83"/>
      <c r="L194" s="83"/>
      <c r="M194" s="83"/>
      <c r="N194" s="83"/>
    </row>
    <row r="195" spans="1:14" s="54" customFormat="1" ht="15" customHeight="1" hidden="1">
      <c r="A195" s="59">
        <v>3</v>
      </c>
      <c r="B195" s="59">
        <v>1</v>
      </c>
      <c r="C195" s="59">
        <v>1</v>
      </c>
      <c r="D195" s="59">
        <v>3</v>
      </c>
      <c r="E195" s="59"/>
      <c r="F195" s="60"/>
      <c r="G195" s="60"/>
      <c r="H195" s="59" t="s">
        <v>97</v>
      </c>
      <c r="I195" s="82">
        <f aca="true" t="shared" si="56" ref="I195:N195">I196</f>
        <v>2500</v>
      </c>
      <c r="J195" s="82">
        <f t="shared" si="56"/>
        <v>2500</v>
      </c>
      <c r="K195" s="82">
        <f t="shared" si="56"/>
        <v>0</v>
      </c>
      <c r="L195" s="82">
        <f t="shared" si="56"/>
        <v>0</v>
      </c>
      <c r="M195" s="82">
        <f t="shared" si="56"/>
        <v>0</v>
      </c>
      <c r="N195" s="82">
        <f t="shared" si="56"/>
        <v>0</v>
      </c>
    </row>
    <row r="196" spans="1:14" s="54" customFormat="1" ht="15.75" customHeight="1" hidden="1">
      <c r="A196" s="59">
        <v>3</v>
      </c>
      <c r="B196" s="59">
        <v>1</v>
      </c>
      <c r="C196" s="59">
        <v>1</v>
      </c>
      <c r="D196" s="59">
        <v>3</v>
      </c>
      <c r="E196" s="59">
        <v>1</v>
      </c>
      <c r="F196" s="60"/>
      <c r="G196" s="60"/>
      <c r="H196" s="59" t="s">
        <v>97</v>
      </c>
      <c r="I196" s="82">
        <f aca="true" t="shared" si="57" ref="I196:N196">SUM(I197:I198)</f>
        <v>2500</v>
      </c>
      <c r="J196" s="82">
        <f t="shared" si="57"/>
        <v>2500</v>
      </c>
      <c r="K196" s="82">
        <f t="shared" si="57"/>
        <v>0</v>
      </c>
      <c r="L196" s="82">
        <f t="shared" si="57"/>
        <v>0</v>
      </c>
      <c r="M196" s="82">
        <f t="shared" si="57"/>
        <v>0</v>
      </c>
      <c r="N196" s="82">
        <f t="shared" si="57"/>
        <v>0</v>
      </c>
    </row>
    <row r="197" spans="1:14" s="54" customFormat="1" ht="15" customHeight="1" hidden="1">
      <c r="A197" s="59">
        <v>3</v>
      </c>
      <c r="B197" s="59">
        <v>1</v>
      </c>
      <c r="C197" s="59">
        <v>1</v>
      </c>
      <c r="D197" s="59">
        <v>3</v>
      </c>
      <c r="E197" s="59">
        <v>1</v>
      </c>
      <c r="F197" s="60">
        <v>1</v>
      </c>
      <c r="G197" s="60"/>
      <c r="H197" s="59" t="s">
        <v>98</v>
      </c>
      <c r="I197" s="85"/>
      <c r="J197" s="83"/>
      <c r="K197" s="83"/>
      <c r="L197" s="83"/>
      <c r="M197" s="83"/>
      <c r="N197" s="83"/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3</v>
      </c>
      <c r="E198" s="59">
        <v>1</v>
      </c>
      <c r="F198" s="60">
        <v>2</v>
      </c>
      <c r="G198" s="60"/>
      <c r="H198" s="59" t="s">
        <v>99</v>
      </c>
      <c r="I198" s="85">
        <v>2500</v>
      </c>
      <c r="J198" s="83">
        <v>2500</v>
      </c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4</v>
      </c>
      <c r="E199" s="59"/>
      <c r="F199" s="60"/>
      <c r="G199" s="60"/>
      <c r="H199" s="59" t="s">
        <v>100</v>
      </c>
      <c r="I199" s="82">
        <f aca="true" t="shared" si="58" ref="I199:N199">I200</f>
        <v>0</v>
      </c>
      <c r="J199" s="82">
        <f t="shared" si="58"/>
        <v>0</v>
      </c>
      <c r="K199" s="82">
        <f t="shared" si="58"/>
        <v>0</v>
      </c>
      <c r="L199" s="82">
        <f t="shared" si="58"/>
        <v>0</v>
      </c>
      <c r="M199" s="82">
        <f t="shared" si="58"/>
        <v>0</v>
      </c>
      <c r="N199" s="82">
        <f t="shared" si="58"/>
        <v>0</v>
      </c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4</v>
      </c>
      <c r="E200" s="59">
        <v>1</v>
      </c>
      <c r="F200" s="60"/>
      <c r="G200" s="60"/>
      <c r="H200" s="59" t="s">
        <v>100</v>
      </c>
      <c r="I200" s="82">
        <f aca="true" t="shared" si="59" ref="I200:N200">SUM(I201:I203)</f>
        <v>0</v>
      </c>
      <c r="J200" s="82">
        <f t="shared" si="59"/>
        <v>0</v>
      </c>
      <c r="K200" s="82">
        <f t="shared" si="59"/>
        <v>0</v>
      </c>
      <c r="L200" s="82">
        <f t="shared" si="59"/>
        <v>0</v>
      </c>
      <c r="M200" s="82">
        <f t="shared" si="59"/>
        <v>0</v>
      </c>
      <c r="N200" s="82">
        <f t="shared" si="59"/>
        <v>0</v>
      </c>
    </row>
    <row r="201" spans="1:14" s="54" customFormat="1" ht="15.75" customHeight="1" hidden="1">
      <c r="A201" s="59">
        <v>3</v>
      </c>
      <c r="B201" s="59">
        <v>1</v>
      </c>
      <c r="C201" s="59">
        <v>1</v>
      </c>
      <c r="D201" s="59">
        <v>4</v>
      </c>
      <c r="E201" s="59">
        <v>1</v>
      </c>
      <c r="F201" s="60">
        <v>1</v>
      </c>
      <c r="G201" s="60"/>
      <c r="H201" s="59" t="s">
        <v>101</v>
      </c>
      <c r="I201" s="85"/>
      <c r="J201" s="83"/>
      <c r="K201" s="83"/>
      <c r="L201" s="83"/>
      <c r="M201" s="83"/>
      <c r="N201" s="83"/>
    </row>
    <row r="202" spans="1:14" s="54" customFormat="1" ht="14.25" customHeight="1" hidden="1">
      <c r="A202" s="59">
        <v>3</v>
      </c>
      <c r="B202" s="59">
        <v>1</v>
      </c>
      <c r="C202" s="59">
        <v>1</v>
      </c>
      <c r="D202" s="59">
        <v>4</v>
      </c>
      <c r="E202" s="59">
        <v>1</v>
      </c>
      <c r="F202" s="60">
        <v>2</v>
      </c>
      <c r="G202" s="60"/>
      <c r="H202" s="59" t="s">
        <v>102</v>
      </c>
      <c r="I202" s="85"/>
      <c r="J202" s="83"/>
      <c r="K202" s="83"/>
      <c r="L202" s="83"/>
      <c r="M202" s="83"/>
      <c r="N202" s="83"/>
    </row>
    <row r="203" spans="1:14" s="54" customFormat="1" ht="14.25" customHeight="1" hidden="1">
      <c r="A203" s="59">
        <v>3</v>
      </c>
      <c r="B203" s="59">
        <v>1</v>
      </c>
      <c r="C203" s="59">
        <v>1</v>
      </c>
      <c r="D203" s="59">
        <v>4</v>
      </c>
      <c r="E203" s="59">
        <v>1</v>
      </c>
      <c r="F203" s="60">
        <v>3</v>
      </c>
      <c r="G203" s="60"/>
      <c r="H203" s="59" t="s">
        <v>103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5</v>
      </c>
      <c r="E204" s="59"/>
      <c r="F204" s="60"/>
      <c r="G204" s="60"/>
      <c r="H204" s="59" t="s">
        <v>104</v>
      </c>
      <c r="I204" s="82">
        <f aca="true" t="shared" si="60" ref="I204:N205">I205</f>
        <v>0</v>
      </c>
      <c r="J204" s="82">
        <f t="shared" si="60"/>
        <v>0</v>
      </c>
      <c r="K204" s="82">
        <f t="shared" si="60"/>
        <v>0</v>
      </c>
      <c r="L204" s="82">
        <f t="shared" si="60"/>
        <v>0</v>
      </c>
      <c r="M204" s="82">
        <f t="shared" si="60"/>
        <v>0</v>
      </c>
      <c r="N204" s="82">
        <f t="shared" si="60"/>
        <v>0</v>
      </c>
    </row>
    <row r="205" spans="1:14" s="54" customFormat="1" ht="14.25" customHeight="1" hidden="1">
      <c r="A205" s="59">
        <v>3</v>
      </c>
      <c r="B205" s="59">
        <v>1</v>
      </c>
      <c r="C205" s="59">
        <v>1</v>
      </c>
      <c r="D205" s="59">
        <v>5</v>
      </c>
      <c r="E205" s="59">
        <v>1</v>
      </c>
      <c r="F205" s="60"/>
      <c r="G205" s="60"/>
      <c r="H205" s="59" t="s">
        <v>104</v>
      </c>
      <c r="I205" s="82">
        <f t="shared" si="60"/>
        <v>0</v>
      </c>
      <c r="J205" s="82">
        <f t="shared" si="60"/>
        <v>0</v>
      </c>
      <c r="K205" s="82">
        <f t="shared" si="60"/>
        <v>0</v>
      </c>
      <c r="L205" s="82">
        <f t="shared" si="60"/>
        <v>0</v>
      </c>
      <c r="M205" s="82">
        <f t="shared" si="60"/>
        <v>0</v>
      </c>
      <c r="N205" s="82">
        <f t="shared" si="60"/>
        <v>0</v>
      </c>
    </row>
    <row r="206" spans="1:14" s="54" customFormat="1" ht="15.75" customHeight="1" hidden="1">
      <c r="A206" s="62">
        <v>3</v>
      </c>
      <c r="B206" s="62">
        <v>1</v>
      </c>
      <c r="C206" s="62">
        <v>1</v>
      </c>
      <c r="D206" s="62">
        <v>5</v>
      </c>
      <c r="E206" s="62">
        <v>1</v>
      </c>
      <c r="F206" s="64">
        <v>1</v>
      </c>
      <c r="G206" s="64"/>
      <c r="H206" s="62" t="s">
        <v>104</v>
      </c>
      <c r="I206" s="83"/>
      <c r="J206" s="83"/>
      <c r="K206" s="83"/>
      <c r="L206" s="83"/>
      <c r="M206" s="83"/>
      <c r="N206" s="83"/>
    </row>
    <row r="207" spans="1:14" s="54" customFormat="1" ht="28.5" customHeight="1" hidden="1">
      <c r="A207" s="59">
        <v>3</v>
      </c>
      <c r="B207" s="59">
        <v>1</v>
      </c>
      <c r="C207" s="59">
        <v>2</v>
      </c>
      <c r="D207" s="59"/>
      <c r="E207" s="59"/>
      <c r="F207" s="60"/>
      <c r="G207" s="60"/>
      <c r="H207" s="61" t="s">
        <v>190</v>
      </c>
      <c r="I207" s="82">
        <f aca="true" t="shared" si="61" ref="I207:N208">I208</f>
        <v>0</v>
      </c>
      <c r="J207" s="82">
        <f t="shared" si="61"/>
        <v>0</v>
      </c>
      <c r="K207" s="82">
        <f t="shared" si="61"/>
        <v>0</v>
      </c>
      <c r="L207" s="82">
        <f t="shared" si="61"/>
        <v>0</v>
      </c>
      <c r="M207" s="82">
        <f t="shared" si="61"/>
        <v>0</v>
      </c>
      <c r="N207" s="82">
        <f t="shared" si="61"/>
        <v>0</v>
      </c>
    </row>
    <row r="208" spans="1:14" s="54" customFormat="1" ht="15.75" customHeight="1" hidden="1">
      <c r="A208" s="59">
        <v>3</v>
      </c>
      <c r="B208" s="59">
        <v>1</v>
      </c>
      <c r="C208" s="59">
        <v>2</v>
      </c>
      <c r="D208" s="59">
        <v>1</v>
      </c>
      <c r="E208" s="59"/>
      <c r="F208" s="60"/>
      <c r="G208" s="60"/>
      <c r="H208" s="59" t="s">
        <v>105</v>
      </c>
      <c r="I208" s="82">
        <f t="shared" si="61"/>
        <v>0</v>
      </c>
      <c r="J208" s="82">
        <f t="shared" si="61"/>
        <v>0</v>
      </c>
      <c r="K208" s="82">
        <f t="shared" si="61"/>
        <v>0</v>
      </c>
      <c r="L208" s="82">
        <f t="shared" si="61"/>
        <v>0</v>
      </c>
      <c r="M208" s="82">
        <f t="shared" si="61"/>
        <v>0</v>
      </c>
      <c r="N208" s="82">
        <f t="shared" si="61"/>
        <v>0</v>
      </c>
    </row>
    <row r="209" spans="1:14" s="54" customFormat="1" ht="13.5" customHeight="1" hidden="1">
      <c r="A209" s="59">
        <v>3</v>
      </c>
      <c r="B209" s="59">
        <v>1</v>
      </c>
      <c r="C209" s="59">
        <v>2</v>
      </c>
      <c r="D209" s="59">
        <v>1</v>
      </c>
      <c r="E209" s="59">
        <v>1</v>
      </c>
      <c r="F209" s="60"/>
      <c r="G209" s="60"/>
      <c r="H209" s="59" t="s">
        <v>105</v>
      </c>
      <c r="I209" s="82">
        <f aca="true" t="shared" si="62" ref="I209:N209">SUM(I210:I214)</f>
        <v>0</v>
      </c>
      <c r="J209" s="82">
        <f t="shared" si="62"/>
        <v>0</v>
      </c>
      <c r="K209" s="82">
        <f t="shared" si="62"/>
        <v>0</v>
      </c>
      <c r="L209" s="82">
        <f t="shared" si="62"/>
        <v>0</v>
      </c>
      <c r="M209" s="82">
        <f t="shared" si="62"/>
        <v>0</v>
      </c>
      <c r="N209" s="82">
        <f t="shared" si="62"/>
        <v>0</v>
      </c>
    </row>
    <row r="210" spans="1:14" s="54" customFormat="1" ht="26.25" customHeight="1" hidden="1">
      <c r="A210" s="59">
        <v>3</v>
      </c>
      <c r="B210" s="59">
        <v>1</v>
      </c>
      <c r="C210" s="59">
        <v>2</v>
      </c>
      <c r="D210" s="59">
        <v>1</v>
      </c>
      <c r="E210" s="59">
        <v>1</v>
      </c>
      <c r="F210" s="60">
        <v>1</v>
      </c>
      <c r="G210" s="60"/>
      <c r="H210" s="59" t="s">
        <v>106</v>
      </c>
      <c r="I210" s="83"/>
      <c r="J210" s="83"/>
      <c r="K210" s="83"/>
      <c r="L210" s="83"/>
      <c r="M210" s="83"/>
      <c r="N210" s="83"/>
    </row>
    <row r="211" spans="1:14" s="54" customFormat="1" ht="37.5" customHeight="1" hidden="1">
      <c r="A211" s="59">
        <v>3</v>
      </c>
      <c r="B211" s="59">
        <v>1</v>
      </c>
      <c r="C211" s="59">
        <v>2</v>
      </c>
      <c r="D211" s="59">
        <v>1</v>
      </c>
      <c r="E211" s="59">
        <v>1</v>
      </c>
      <c r="F211" s="60">
        <v>2</v>
      </c>
      <c r="G211" s="60"/>
      <c r="H211" s="59" t="s">
        <v>107</v>
      </c>
      <c r="I211" s="83"/>
      <c r="J211" s="83"/>
      <c r="K211" s="83"/>
      <c r="L211" s="83"/>
      <c r="M211" s="83"/>
      <c r="N211" s="83"/>
    </row>
    <row r="212" spans="1:14" s="54" customFormat="1" ht="15" customHeight="1" hidden="1">
      <c r="A212" s="59">
        <v>3</v>
      </c>
      <c r="B212" s="59">
        <v>1</v>
      </c>
      <c r="C212" s="59">
        <v>2</v>
      </c>
      <c r="D212" s="59">
        <v>1</v>
      </c>
      <c r="E212" s="59">
        <v>1</v>
      </c>
      <c r="F212" s="60">
        <v>3</v>
      </c>
      <c r="G212" s="60"/>
      <c r="H212" s="59" t="s">
        <v>108</v>
      </c>
      <c r="I212" s="83"/>
      <c r="J212" s="83"/>
      <c r="K212" s="83"/>
      <c r="L212" s="83"/>
      <c r="M212" s="83"/>
      <c r="N212" s="83"/>
    </row>
    <row r="213" spans="1:14" s="54" customFormat="1" ht="14.25" customHeight="1" hidden="1">
      <c r="A213" s="59">
        <v>3</v>
      </c>
      <c r="B213" s="59">
        <v>1</v>
      </c>
      <c r="C213" s="59">
        <v>2</v>
      </c>
      <c r="D213" s="59">
        <v>1</v>
      </c>
      <c r="E213" s="59">
        <v>1</v>
      </c>
      <c r="F213" s="60">
        <v>4</v>
      </c>
      <c r="G213" s="60"/>
      <c r="H213" s="59" t="s">
        <v>109</v>
      </c>
      <c r="I213" s="83"/>
      <c r="J213" s="83"/>
      <c r="K213" s="83"/>
      <c r="L213" s="83"/>
      <c r="M213" s="83"/>
      <c r="N213" s="83"/>
    </row>
    <row r="214" spans="1:14" s="54" customFormat="1" ht="15" customHeight="1" hidden="1">
      <c r="A214" s="59">
        <v>3</v>
      </c>
      <c r="B214" s="59">
        <v>1</v>
      </c>
      <c r="C214" s="59">
        <v>2</v>
      </c>
      <c r="D214" s="59">
        <v>1</v>
      </c>
      <c r="E214" s="59">
        <v>1</v>
      </c>
      <c r="F214" s="60">
        <v>5</v>
      </c>
      <c r="G214" s="60"/>
      <c r="H214" s="59" t="s">
        <v>110</v>
      </c>
      <c r="I214" s="83"/>
      <c r="J214" s="83"/>
      <c r="K214" s="83"/>
      <c r="L214" s="83"/>
      <c r="M214" s="83"/>
      <c r="N214" s="83"/>
    </row>
    <row r="215" spans="1:14" s="54" customFormat="1" ht="15" customHeight="1" hidden="1">
      <c r="A215" s="59">
        <v>3</v>
      </c>
      <c r="B215" s="59">
        <v>1</v>
      </c>
      <c r="C215" s="59">
        <v>3</v>
      </c>
      <c r="D215" s="59"/>
      <c r="E215" s="59"/>
      <c r="F215" s="60"/>
      <c r="G215" s="60"/>
      <c r="H215" s="61" t="s">
        <v>111</v>
      </c>
      <c r="I215" s="82">
        <f aca="true" t="shared" si="63" ref="I215:N215">SUM(I216+I219)</f>
        <v>0</v>
      </c>
      <c r="J215" s="82">
        <f t="shared" si="63"/>
        <v>0</v>
      </c>
      <c r="K215" s="82">
        <f t="shared" si="63"/>
        <v>0</v>
      </c>
      <c r="L215" s="82">
        <f t="shared" si="63"/>
        <v>0</v>
      </c>
      <c r="M215" s="82">
        <f t="shared" si="63"/>
        <v>0</v>
      </c>
      <c r="N215" s="82">
        <f t="shared" si="63"/>
        <v>0</v>
      </c>
    </row>
    <row r="216" spans="1:14" s="54" customFormat="1" ht="23.25" customHeight="1" hidden="1">
      <c r="A216" s="59">
        <v>3</v>
      </c>
      <c r="B216" s="59">
        <v>1</v>
      </c>
      <c r="C216" s="59">
        <v>3</v>
      </c>
      <c r="D216" s="59">
        <v>1</v>
      </c>
      <c r="E216" s="59"/>
      <c r="F216" s="60"/>
      <c r="G216" s="60"/>
      <c r="H216" s="59" t="s">
        <v>112</v>
      </c>
      <c r="I216" s="82">
        <f aca="true" t="shared" si="64" ref="I216:N217">I217</f>
        <v>0</v>
      </c>
      <c r="J216" s="82">
        <f t="shared" si="64"/>
        <v>0</v>
      </c>
      <c r="K216" s="82">
        <f t="shared" si="64"/>
        <v>0</v>
      </c>
      <c r="L216" s="82">
        <f t="shared" si="64"/>
        <v>0</v>
      </c>
      <c r="M216" s="82">
        <f t="shared" si="64"/>
        <v>0</v>
      </c>
      <c r="N216" s="82">
        <f t="shared" si="64"/>
        <v>0</v>
      </c>
    </row>
    <row r="217" spans="1:14" s="54" customFormat="1" ht="23.25" customHeight="1" hidden="1">
      <c r="A217" s="59">
        <v>3</v>
      </c>
      <c r="B217" s="59">
        <v>1</v>
      </c>
      <c r="C217" s="59">
        <v>3</v>
      </c>
      <c r="D217" s="59">
        <v>1</v>
      </c>
      <c r="E217" s="59">
        <v>1</v>
      </c>
      <c r="F217" s="60"/>
      <c r="G217" s="60"/>
      <c r="H217" s="59" t="s">
        <v>112</v>
      </c>
      <c r="I217" s="82">
        <f t="shared" si="64"/>
        <v>0</v>
      </c>
      <c r="J217" s="82">
        <f t="shared" si="64"/>
        <v>0</v>
      </c>
      <c r="K217" s="82">
        <f t="shared" si="64"/>
        <v>0</v>
      </c>
      <c r="L217" s="82">
        <f t="shared" si="64"/>
        <v>0</v>
      </c>
      <c r="M217" s="82">
        <f t="shared" si="64"/>
        <v>0</v>
      </c>
      <c r="N217" s="82">
        <f t="shared" si="64"/>
        <v>0</v>
      </c>
    </row>
    <row r="218" spans="1:14" s="54" customFormat="1" ht="23.25" customHeight="1" hidden="1">
      <c r="A218" s="59">
        <v>3</v>
      </c>
      <c r="B218" s="59">
        <v>1</v>
      </c>
      <c r="C218" s="59">
        <v>3</v>
      </c>
      <c r="D218" s="59">
        <v>1</v>
      </c>
      <c r="E218" s="59">
        <v>1</v>
      </c>
      <c r="F218" s="60">
        <v>1</v>
      </c>
      <c r="G218" s="60"/>
      <c r="H218" s="70" t="s">
        <v>112</v>
      </c>
      <c r="I218" s="83"/>
      <c r="J218" s="83"/>
      <c r="K218" s="83"/>
      <c r="L218" s="83"/>
      <c r="M218" s="83"/>
      <c r="N218" s="83"/>
    </row>
    <row r="219" spans="1:14" s="54" customFormat="1" ht="15" customHeight="1" hidden="1">
      <c r="A219" s="59">
        <v>3</v>
      </c>
      <c r="B219" s="59">
        <v>1</v>
      </c>
      <c r="C219" s="59">
        <v>3</v>
      </c>
      <c r="D219" s="59">
        <v>2</v>
      </c>
      <c r="E219" s="59"/>
      <c r="F219" s="60"/>
      <c r="G219" s="60"/>
      <c r="H219" s="59" t="s">
        <v>113</v>
      </c>
      <c r="I219" s="82">
        <f aca="true" t="shared" si="65" ref="I219:N219">I220</f>
        <v>0</v>
      </c>
      <c r="J219" s="82">
        <f t="shared" si="65"/>
        <v>0</v>
      </c>
      <c r="K219" s="82">
        <f t="shared" si="65"/>
        <v>0</v>
      </c>
      <c r="L219" s="82">
        <f t="shared" si="65"/>
        <v>0</v>
      </c>
      <c r="M219" s="82">
        <f t="shared" si="65"/>
        <v>0</v>
      </c>
      <c r="N219" s="82">
        <f t="shared" si="65"/>
        <v>0</v>
      </c>
    </row>
    <row r="220" spans="1:14" s="54" customFormat="1" ht="14.25" customHeight="1" hidden="1">
      <c r="A220" s="59">
        <v>3</v>
      </c>
      <c r="B220" s="59">
        <v>1</v>
      </c>
      <c r="C220" s="59">
        <v>3</v>
      </c>
      <c r="D220" s="59">
        <v>2</v>
      </c>
      <c r="E220" s="59">
        <v>1</v>
      </c>
      <c r="F220" s="60"/>
      <c r="G220" s="60"/>
      <c r="H220" s="59" t="s">
        <v>113</v>
      </c>
      <c r="I220" s="82">
        <f aca="true" t="shared" si="66" ref="I220:N220">SUM(I221:I224)</f>
        <v>0</v>
      </c>
      <c r="J220" s="82">
        <f t="shared" si="66"/>
        <v>0</v>
      </c>
      <c r="K220" s="82">
        <f t="shared" si="66"/>
        <v>0</v>
      </c>
      <c r="L220" s="82">
        <f t="shared" si="66"/>
        <v>0</v>
      </c>
      <c r="M220" s="82">
        <f t="shared" si="66"/>
        <v>0</v>
      </c>
      <c r="N220" s="82">
        <f t="shared" si="66"/>
        <v>0</v>
      </c>
    </row>
    <row r="221" spans="1:14" s="54" customFormat="1" ht="14.25" customHeight="1" hidden="1">
      <c r="A221" s="59">
        <v>3</v>
      </c>
      <c r="B221" s="59">
        <v>1</v>
      </c>
      <c r="C221" s="59">
        <v>3</v>
      </c>
      <c r="D221" s="59">
        <v>2</v>
      </c>
      <c r="E221" s="59">
        <v>1</v>
      </c>
      <c r="F221" s="60">
        <v>1</v>
      </c>
      <c r="G221" s="60"/>
      <c r="H221" s="59" t="s">
        <v>114</v>
      </c>
      <c r="I221" s="83"/>
      <c r="J221" s="83"/>
      <c r="K221" s="83"/>
      <c r="L221" s="83"/>
      <c r="M221" s="83"/>
      <c r="N221" s="83"/>
    </row>
    <row r="222" spans="1:14" s="54" customFormat="1" ht="16.5" customHeight="1" hidden="1">
      <c r="A222" s="59">
        <v>3</v>
      </c>
      <c r="B222" s="59">
        <v>1</v>
      </c>
      <c r="C222" s="59">
        <v>3</v>
      </c>
      <c r="D222" s="59">
        <v>2</v>
      </c>
      <c r="E222" s="59">
        <v>1</v>
      </c>
      <c r="F222" s="60">
        <v>2</v>
      </c>
      <c r="G222" s="60"/>
      <c r="H222" s="59" t="s">
        <v>115</v>
      </c>
      <c r="I222" s="83"/>
      <c r="J222" s="83"/>
      <c r="K222" s="83"/>
      <c r="L222" s="83"/>
      <c r="M222" s="83"/>
      <c r="N222" s="83"/>
    </row>
    <row r="223" spans="1:14" s="54" customFormat="1" ht="15.75" customHeight="1" hidden="1">
      <c r="A223" s="59">
        <v>3</v>
      </c>
      <c r="B223" s="59">
        <v>1</v>
      </c>
      <c r="C223" s="59">
        <v>3</v>
      </c>
      <c r="D223" s="59">
        <v>2</v>
      </c>
      <c r="E223" s="59">
        <v>1</v>
      </c>
      <c r="F223" s="60">
        <v>3</v>
      </c>
      <c r="G223" s="60"/>
      <c r="H223" s="59" t="s">
        <v>116</v>
      </c>
      <c r="I223" s="83"/>
      <c r="J223" s="83"/>
      <c r="K223" s="83"/>
      <c r="L223" s="83"/>
      <c r="M223" s="83"/>
      <c r="N223" s="83"/>
    </row>
    <row r="224" spans="1:14" s="54" customFormat="1" ht="16.5" customHeight="1" hidden="1">
      <c r="A224" s="59">
        <v>3</v>
      </c>
      <c r="B224" s="59">
        <v>1</v>
      </c>
      <c r="C224" s="59">
        <v>3</v>
      </c>
      <c r="D224" s="59">
        <v>2</v>
      </c>
      <c r="E224" s="59">
        <v>1</v>
      </c>
      <c r="F224" s="60">
        <v>4</v>
      </c>
      <c r="G224" s="60"/>
      <c r="H224" s="59" t="s">
        <v>117</v>
      </c>
      <c r="I224" s="83"/>
      <c r="J224" s="83"/>
      <c r="K224" s="83"/>
      <c r="L224" s="83"/>
      <c r="M224" s="83"/>
      <c r="N224" s="83"/>
    </row>
    <row r="225" spans="1:14" s="54" customFormat="1" ht="27.75" customHeight="1" hidden="1">
      <c r="A225" s="59">
        <v>3</v>
      </c>
      <c r="B225" s="59">
        <v>1</v>
      </c>
      <c r="C225" s="59">
        <v>4</v>
      </c>
      <c r="D225" s="59"/>
      <c r="E225" s="59"/>
      <c r="F225" s="60"/>
      <c r="G225" s="60"/>
      <c r="H225" s="61" t="s">
        <v>118</v>
      </c>
      <c r="I225" s="82">
        <f>I226</f>
        <v>0</v>
      </c>
      <c r="J225" s="82">
        <f aca="true" t="shared" si="67" ref="J225:N227">J226</f>
        <v>0</v>
      </c>
      <c r="K225" s="82">
        <f t="shared" si="67"/>
        <v>0</v>
      </c>
      <c r="L225" s="82">
        <f t="shared" si="67"/>
        <v>0</v>
      </c>
      <c r="M225" s="82">
        <f t="shared" si="67"/>
        <v>0</v>
      </c>
      <c r="N225" s="82">
        <f t="shared" si="67"/>
        <v>0</v>
      </c>
    </row>
    <row r="226" spans="1:14" s="54" customFormat="1" ht="27" customHeight="1" hidden="1">
      <c r="A226" s="59">
        <v>3</v>
      </c>
      <c r="B226" s="59">
        <v>1</v>
      </c>
      <c r="C226" s="59">
        <v>4</v>
      </c>
      <c r="D226" s="59">
        <v>1</v>
      </c>
      <c r="E226" s="59"/>
      <c r="F226" s="60"/>
      <c r="G226" s="60"/>
      <c r="H226" s="59" t="s">
        <v>118</v>
      </c>
      <c r="I226" s="82">
        <f>I227</f>
        <v>0</v>
      </c>
      <c r="J226" s="82">
        <f t="shared" si="67"/>
        <v>0</v>
      </c>
      <c r="K226" s="82">
        <f t="shared" si="67"/>
        <v>0</v>
      </c>
      <c r="L226" s="82">
        <f t="shared" si="67"/>
        <v>0</v>
      </c>
      <c r="M226" s="82">
        <f t="shared" si="67"/>
        <v>0</v>
      </c>
      <c r="N226" s="82">
        <f t="shared" si="67"/>
        <v>0</v>
      </c>
    </row>
    <row r="227" spans="1:14" s="54" customFormat="1" ht="26.25" customHeight="1" hidden="1">
      <c r="A227" s="59">
        <v>3</v>
      </c>
      <c r="B227" s="59">
        <v>1</v>
      </c>
      <c r="C227" s="59">
        <v>4</v>
      </c>
      <c r="D227" s="59">
        <v>1</v>
      </c>
      <c r="E227" s="59">
        <v>1</v>
      </c>
      <c r="F227" s="60"/>
      <c r="G227" s="60"/>
      <c r="H227" s="59" t="s">
        <v>118</v>
      </c>
      <c r="I227" s="82">
        <f>I228</f>
        <v>0</v>
      </c>
      <c r="J227" s="82">
        <f t="shared" si="67"/>
        <v>0</v>
      </c>
      <c r="K227" s="82">
        <f t="shared" si="67"/>
        <v>0</v>
      </c>
      <c r="L227" s="82">
        <f t="shared" si="67"/>
        <v>0</v>
      </c>
      <c r="M227" s="82">
        <f t="shared" si="67"/>
        <v>0</v>
      </c>
      <c r="N227" s="82">
        <f t="shared" si="67"/>
        <v>0</v>
      </c>
    </row>
    <row r="228" spans="1:14" s="54" customFormat="1" ht="25.5" customHeight="1" hidden="1">
      <c r="A228" s="62">
        <v>3</v>
      </c>
      <c r="B228" s="62">
        <v>1</v>
      </c>
      <c r="C228" s="62">
        <v>4</v>
      </c>
      <c r="D228" s="62">
        <v>1</v>
      </c>
      <c r="E228" s="62">
        <v>1</v>
      </c>
      <c r="F228" s="64">
        <v>1</v>
      </c>
      <c r="G228" s="64"/>
      <c r="H228" s="62" t="s">
        <v>119</v>
      </c>
      <c r="I228" s="83"/>
      <c r="J228" s="83"/>
      <c r="K228" s="83"/>
      <c r="L228" s="83"/>
      <c r="M228" s="83"/>
      <c r="N228" s="83"/>
    </row>
    <row r="229" spans="1:14" s="54" customFormat="1" ht="25.5" customHeight="1" hidden="1">
      <c r="A229" s="59">
        <v>3</v>
      </c>
      <c r="B229" s="59">
        <v>1</v>
      </c>
      <c r="C229" s="59">
        <v>5</v>
      </c>
      <c r="D229" s="59"/>
      <c r="E229" s="59"/>
      <c r="F229" s="60"/>
      <c r="G229" s="60"/>
      <c r="H229" s="61" t="s">
        <v>120</v>
      </c>
      <c r="I229" s="89">
        <f aca="true" t="shared" si="68" ref="I229:N230">I230</f>
        <v>0</v>
      </c>
      <c r="J229" s="89">
        <f t="shared" si="68"/>
        <v>0</v>
      </c>
      <c r="K229" s="89">
        <f t="shared" si="68"/>
        <v>0</v>
      </c>
      <c r="L229" s="89">
        <f t="shared" si="68"/>
        <v>0</v>
      </c>
      <c r="M229" s="89">
        <f t="shared" si="68"/>
        <v>0</v>
      </c>
      <c r="N229" s="89">
        <f t="shared" si="68"/>
        <v>0</v>
      </c>
    </row>
    <row r="230" spans="1:14" s="54" customFormat="1" ht="24" customHeight="1" hidden="1">
      <c r="A230" s="59">
        <v>3</v>
      </c>
      <c r="B230" s="59">
        <v>1</v>
      </c>
      <c r="C230" s="59">
        <v>5</v>
      </c>
      <c r="D230" s="59">
        <v>1</v>
      </c>
      <c r="E230" s="59"/>
      <c r="F230" s="60"/>
      <c r="G230" s="60"/>
      <c r="H230" s="70" t="s">
        <v>120</v>
      </c>
      <c r="I230" s="89">
        <f t="shared" si="68"/>
        <v>0</v>
      </c>
      <c r="J230" s="89">
        <f t="shared" si="68"/>
        <v>0</v>
      </c>
      <c r="K230" s="89">
        <f t="shared" si="68"/>
        <v>0</v>
      </c>
      <c r="L230" s="89">
        <f t="shared" si="68"/>
        <v>0</v>
      </c>
      <c r="M230" s="89">
        <f t="shared" si="68"/>
        <v>0</v>
      </c>
      <c r="N230" s="89">
        <f t="shared" si="68"/>
        <v>0</v>
      </c>
    </row>
    <row r="231" spans="1:14" s="54" customFormat="1" ht="22.5" customHeight="1" hidden="1">
      <c r="A231" s="59">
        <v>3</v>
      </c>
      <c r="B231" s="59">
        <v>1</v>
      </c>
      <c r="C231" s="59">
        <v>5</v>
      </c>
      <c r="D231" s="59">
        <v>1</v>
      </c>
      <c r="E231" s="59">
        <v>1</v>
      </c>
      <c r="F231" s="60"/>
      <c r="G231" s="60"/>
      <c r="H231" s="70" t="s">
        <v>120</v>
      </c>
      <c r="I231" s="89">
        <f aca="true" t="shared" si="69" ref="I231:N231">SUM(I232:I234)</f>
        <v>0</v>
      </c>
      <c r="J231" s="89">
        <f t="shared" si="69"/>
        <v>0</v>
      </c>
      <c r="K231" s="89">
        <f t="shared" si="69"/>
        <v>0</v>
      </c>
      <c r="L231" s="89">
        <f t="shared" si="69"/>
        <v>0</v>
      </c>
      <c r="M231" s="89">
        <f t="shared" si="69"/>
        <v>0</v>
      </c>
      <c r="N231" s="89">
        <f t="shared" si="69"/>
        <v>0</v>
      </c>
    </row>
    <row r="232" spans="1:14" s="54" customFormat="1" ht="17.25" customHeight="1" hidden="1">
      <c r="A232" s="59">
        <v>3</v>
      </c>
      <c r="B232" s="59">
        <v>1</v>
      </c>
      <c r="C232" s="59">
        <v>5</v>
      </c>
      <c r="D232" s="59">
        <v>1</v>
      </c>
      <c r="E232" s="59">
        <v>1</v>
      </c>
      <c r="F232" s="60">
        <v>1</v>
      </c>
      <c r="G232" s="60"/>
      <c r="H232" s="70" t="s">
        <v>121</v>
      </c>
      <c r="I232" s="83"/>
      <c r="J232" s="83"/>
      <c r="K232" s="83"/>
      <c r="L232" s="83"/>
      <c r="M232" s="83"/>
      <c r="N232" s="83"/>
    </row>
    <row r="233" spans="1:14" s="73" customFormat="1" ht="15" customHeight="1" hidden="1">
      <c r="A233" s="59">
        <v>3</v>
      </c>
      <c r="B233" s="59">
        <v>1</v>
      </c>
      <c r="C233" s="59">
        <v>5</v>
      </c>
      <c r="D233" s="59">
        <v>1</v>
      </c>
      <c r="E233" s="59">
        <v>1</v>
      </c>
      <c r="F233" s="60">
        <v>2</v>
      </c>
      <c r="G233" s="60"/>
      <c r="H233" s="70" t="s">
        <v>122</v>
      </c>
      <c r="I233" s="83"/>
      <c r="J233" s="83"/>
      <c r="K233" s="83"/>
      <c r="L233" s="83"/>
      <c r="M233" s="83"/>
      <c r="N233" s="83"/>
    </row>
    <row r="234" spans="1:14" s="54" customFormat="1" ht="23.25" customHeight="1" hidden="1">
      <c r="A234" s="59">
        <v>3</v>
      </c>
      <c r="B234" s="59">
        <v>1</v>
      </c>
      <c r="C234" s="59">
        <v>5</v>
      </c>
      <c r="D234" s="59">
        <v>1</v>
      </c>
      <c r="E234" s="59">
        <v>1</v>
      </c>
      <c r="F234" s="60">
        <v>3</v>
      </c>
      <c r="G234" s="60"/>
      <c r="H234" s="70" t="s">
        <v>123</v>
      </c>
      <c r="I234" s="83"/>
      <c r="J234" s="83"/>
      <c r="K234" s="83"/>
      <c r="L234" s="83"/>
      <c r="M234" s="83"/>
      <c r="N234" s="83"/>
    </row>
    <row r="235" spans="1:14" s="54" customFormat="1" ht="27" customHeight="1" hidden="1">
      <c r="A235" s="58">
        <v>3</v>
      </c>
      <c r="B235" s="58">
        <v>2</v>
      </c>
      <c r="C235" s="58"/>
      <c r="D235" s="58"/>
      <c r="E235" s="58"/>
      <c r="F235" s="68"/>
      <c r="G235" s="68"/>
      <c r="H235" s="58" t="s">
        <v>124</v>
      </c>
      <c r="I235" s="81">
        <f aca="true" t="shared" si="70" ref="I235:N235">SUM(I236+I262)</f>
        <v>0</v>
      </c>
      <c r="J235" s="81">
        <f t="shared" si="70"/>
        <v>0</v>
      </c>
      <c r="K235" s="81">
        <f t="shared" si="70"/>
        <v>0</v>
      </c>
      <c r="L235" s="81">
        <f t="shared" si="70"/>
        <v>0</v>
      </c>
      <c r="M235" s="81">
        <f t="shared" si="70"/>
        <v>0</v>
      </c>
      <c r="N235" s="81">
        <f t="shared" si="70"/>
        <v>0</v>
      </c>
    </row>
    <row r="236" spans="1:14" s="54" customFormat="1" ht="14.25" customHeight="1" hidden="1">
      <c r="A236" s="59">
        <v>3</v>
      </c>
      <c r="B236" s="59">
        <v>2</v>
      </c>
      <c r="C236" s="59">
        <v>1</v>
      </c>
      <c r="D236" s="59"/>
      <c r="E236" s="59"/>
      <c r="F236" s="60"/>
      <c r="G236" s="60"/>
      <c r="H236" s="61" t="s">
        <v>125</v>
      </c>
      <c r="I236" s="82">
        <f aca="true" t="shared" si="71" ref="I236:N236">SUM(I237+I242+I246+I249+I253+I256+I259)</f>
        <v>0</v>
      </c>
      <c r="J236" s="82">
        <f t="shared" si="71"/>
        <v>0</v>
      </c>
      <c r="K236" s="82">
        <f t="shared" si="71"/>
        <v>0</v>
      </c>
      <c r="L236" s="82">
        <f t="shared" si="71"/>
        <v>0</v>
      </c>
      <c r="M236" s="82">
        <f t="shared" si="71"/>
        <v>0</v>
      </c>
      <c r="N236" s="82">
        <f t="shared" si="71"/>
        <v>0</v>
      </c>
    </row>
    <row r="237" spans="1:14" s="54" customFormat="1" ht="23.25" customHeight="1" hidden="1">
      <c r="A237" s="59">
        <v>3</v>
      </c>
      <c r="B237" s="59">
        <v>2</v>
      </c>
      <c r="C237" s="59">
        <v>1</v>
      </c>
      <c r="D237" s="59">
        <v>1</v>
      </c>
      <c r="E237" s="59"/>
      <c r="F237" s="60"/>
      <c r="G237" s="60"/>
      <c r="H237" s="59" t="s">
        <v>126</v>
      </c>
      <c r="I237" s="82">
        <f aca="true" t="shared" si="72" ref="I237:N237">I238</f>
        <v>0</v>
      </c>
      <c r="J237" s="82">
        <f t="shared" si="72"/>
        <v>0</v>
      </c>
      <c r="K237" s="82">
        <f t="shared" si="72"/>
        <v>0</v>
      </c>
      <c r="L237" s="82">
        <f t="shared" si="72"/>
        <v>0</v>
      </c>
      <c r="M237" s="82">
        <f t="shared" si="72"/>
        <v>0</v>
      </c>
      <c r="N237" s="82">
        <f t="shared" si="72"/>
        <v>0</v>
      </c>
    </row>
    <row r="238" spans="1:14" s="54" customFormat="1" ht="24.75" customHeight="1" hidden="1">
      <c r="A238" s="59">
        <v>3</v>
      </c>
      <c r="B238" s="59">
        <v>2</v>
      </c>
      <c r="C238" s="59">
        <v>1</v>
      </c>
      <c r="D238" s="59">
        <v>1</v>
      </c>
      <c r="E238" s="59">
        <v>1</v>
      </c>
      <c r="F238" s="60"/>
      <c r="G238" s="60"/>
      <c r="H238" s="59" t="s">
        <v>126</v>
      </c>
      <c r="I238" s="82">
        <f aca="true" t="shared" si="73" ref="I238:N238">SUM(I239:I241)</f>
        <v>0</v>
      </c>
      <c r="J238" s="82">
        <f t="shared" si="73"/>
        <v>0</v>
      </c>
      <c r="K238" s="82">
        <f t="shared" si="73"/>
        <v>0</v>
      </c>
      <c r="L238" s="82">
        <f t="shared" si="73"/>
        <v>0</v>
      </c>
      <c r="M238" s="82">
        <f t="shared" si="73"/>
        <v>0</v>
      </c>
      <c r="N238" s="82">
        <f t="shared" si="73"/>
        <v>0</v>
      </c>
    </row>
    <row r="239" spans="1:14" s="54" customFormat="1" ht="14.25" customHeight="1" hidden="1">
      <c r="A239" s="59">
        <v>3</v>
      </c>
      <c r="B239" s="59">
        <v>2</v>
      </c>
      <c r="C239" s="59">
        <v>1</v>
      </c>
      <c r="D239" s="59">
        <v>1</v>
      </c>
      <c r="E239" s="59">
        <v>1</v>
      </c>
      <c r="F239" s="60">
        <v>1</v>
      </c>
      <c r="G239" s="60"/>
      <c r="H239" s="59" t="s">
        <v>127</v>
      </c>
      <c r="I239" s="83"/>
      <c r="J239" s="83"/>
      <c r="K239" s="83"/>
      <c r="L239" s="83"/>
      <c r="M239" s="83"/>
      <c r="N239" s="83"/>
    </row>
    <row r="240" spans="1:14" s="54" customFormat="1" ht="15" customHeight="1" hidden="1">
      <c r="A240" s="59">
        <v>3</v>
      </c>
      <c r="B240" s="59">
        <v>2</v>
      </c>
      <c r="C240" s="59">
        <v>1</v>
      </c>
      <c r="D240" s="59">
        <v>1</v>
      </c>
      <c r="E240" s="59">
        <v>1</v>
      </c>
      <c r="F240" s="60">
        <v>2</v>
      </c>
      <c r="G240" s="60"/>
      <c r="H240" s="59" t="s">
        <v>128</v>
      </c>
      <c r="I240" s="83"/>
      <c r="J240" s="83"/>
      <c r="K240" s="83"/>
      <c r="L240" s="83"/>
      <c r="M240" s="83"/>
      <c r="N240" s="83"/>
    </row>
    <row r="241" spans="1:14" s="54" customFormat="1" ht="15.75" customHeight="1" hidden="1">
      <c r="A241" s="59">
        <v>3</v>
      </c>
      <c r="B241" s="59">
        <v>2</v>
      </c>
      <c r="C241" s="59">
        <v>1</v>
      </c>
      <c r="D241" s="59">
        <v>1</v>
      </c>
      <c r="E241" s="59">
        <v>1</v>
      </c>
      <c r="F241" s="60">
        <v>3</v>
      </c>
      <c r="G241" s="60"/>
      <c r="H241" s="59" t="s">
        <v>129</v>
      </c>
      <c r="I241" s="83"/>
      <c r="J241" s="83"/>
      <c r="K241" s="83"/>
      <c r="L241" s="83"/>
      <c r="M241" s="83"/>
      <c r="N241" s="83"/>
    </row>
    <row r="242" spans="1:14" s="54" customFormat="1" ht="25.5" customHeight="1" hidden="1">
      <c r="A242" s="59">
        <v>3</v>
      </c>
      <c r="B242" s="59">
        <v>2</v>
      </c>
      <c r="C242" s="59">
        <v>1</v>
      </c>
      <c r="D242" s="59">
        <v>2</v>
      </c>
      <c r="E242" s="59"/>
      <c r="F242" s="60"/>
      <c r="G242" s="60"/>
      <c r="H242" s="59" t="s">
        <v>130</v>
      </c>
      <c r="I242" s="82">
        <f aca="true" t="shared" si="74" ref="I242:N242">I243</f>
        <v>0</v>
      </c>
      <c r="J242" s="82">
        <f t="shared" si="74"/>
        <v>0</v>
      </c>
      <c r="K242" s="82">
        <f t="shared" si="74"/>
        <v>0</v>
      </c>
      <c r="L242" s="82">
        <f t="shared" si="74"/>
        <v>0</v>
      </c>
      <c r="M242" s="82">
        <f t="shared" si="74"/>
        <v>0</v>
      </c>
      <c r="N242" s="82">
        <f t="shared" si="74"/>
        <v>0</v>
      </c>
    </row>
    <row r="243" spans="1:14" s="54" customFormat="1" ht="25.5" customHeight="1" hidden="1">
      <c r="A243" s="59">
        <v>3</v>
      </c>
      <c r="B243" s="59">
        <v>2</v>
      </c>
      <c r="C243" s="59">
        <v>1</v>
      </c>
      <c r="D243" s="59">
        <v>2</v>
      </c>
      <c r="E243" s="59">
        <v>1</v>
      </c>
      <c r="F243" s="60"/>
      <c r="G243" s="60"/>
      <c r="H243" s="59" t="s">
        <v>130</v>
      </c>
      <c r="I243" s="82">
        <f aca="true" t="shared" si="75" ref="I243:N243">SUM(I244:I245)</f>
        <v>0</v>
      </c>
      <c r="J243" s="82">
        <f t="shared" si="75"/>
        <v>0</v>
      </c>
      <c r="K243" s="82">
        <f t="shared" si="75"/>
        <v>0</v>
      </c>
      <c r="L243" s="82">
        <f t="shared" si="75"/>
        <v>0</v>
      </c>
      <c r="M243" s="82">
        <f t="shared" si="75"/>
        <v>0</v>
      </c>
      <c r="N243" s="82">
        <f t="shared" si="75"/>
        <v>0</v>
      </c>
    </row>
    <row r="244" spans="1:14" s="54" customFormat="1" ht="14.25" customHeight="1" hidden="1">
      <c r="A244" s="59">
        <v>3</v>
      </c>
      <c r="B244" s="59">
        <v>2</v>
      </c>
      <c r="C244" s="59">
        <v>1</v>
      </c>
      <c r="D244" s="59">
        <v>2</v>
      </c>
      <c r="E244" s="59">
        <v>1</v>
      </c>
      <c r="F244" s="60">
        <v>1</v>
      </c>
      <c r="G244" s="60"/>
      <c r="H244" s="59" t="s">
        <v>131</v>
      </c>
      <c r="I244" s="83"/>
      <c r="J244" s="83"/>
      <c r="K244" s="83"/>
      <c r="L244" s="83"/>
      <c r="M244" s="83"/>
      <c r="N244" s="83"/>
    </row>
    <row r="245" spans="1:14" s="54" customFormat="1" ht="15" customHeight="1" hidden="1">
      <c r="A245" s="59">
        <v>3</v>
      </c>
      <c r="B245" s="59">
        <v>2</v>
      </c>
      <c r="C245" s="59">
        <v>1</v>
      </c>
      <c r="D245" s="59">
        <v>2</v>
      </c>
      <c r="E245" s="59">
        <v>1</v>
      </c>
      <c r="F245" s="60">
        <v>2</v>
      </c>
      <c r="G245" s="60"/>
      <c r="H245" s="59" t="s">
        <v>132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3</v>
      </c>
      <c r="E246" s="59"/>
      <c r="F246" s="60"/>
      <c r="G246" s="60"/>
      <c r="H246" s="59" t="s">
        <v>133</v>
      </c>
      <c r="I246" s="82">
        <f>I247</f>
        <v>0</v>
      </c>
      <c r="J246" s="82">
        <f aca="true" t="shared" si="76" ref="J246:N247">J247</f>
        <v>0</v>
      </c>
      <c r="K246" s="82">
        <f t="shared" si="76"/>
        <v>0</v>
      </c>
      <c r="L246" s="82">
        <f t="shared" si="76"/>
        <v>0</v>
      </c>
      <c r="M246" s="82">
        <f t="shared" si="76"/>
        <v>0</v>
      </c>
      <c r="N246" s="82">
        <f t="shared" si="76"/>
        <v>0</v>
      </c>
    </row>
    <row r="247" spans="1:14" s="54" customFormat="1" ht="15" customHeight="1" hidden="1">
      <c r="A247" s="59">
        <v>3</v>
      </c>
      <c r="B247" s="59">
        <v>2</v>
      </c>
      <c r="C247" s="59">
        <v>1</v>
      </c>
      <c r="D247" s="59">
        <v>3</v>
      </c>
      <c r="E247" s="59">
        <v>1</v>
      </c>
      <c r="F247" s="60"/>
      <c r="G247" s="60"/>
      <c r="H247" s="59" t="s">
        <v>133</v>
      </c>
      <c r="I247" s="82">
        <f>I248</f>
        <v>0</v>
      </c>
      <c r="J247" s="82">
        <f t="shared" si="76"/>
        <v>0</v>
      </c>
      <c r="K247" s="82">
        <f t="shared" si="76"/>
        <v>0</v>
      </c>
      <c r="L247" s="82">
        <f t="shared" si="76"/>
        <v>0</v>
      </c>
      <c r="M247" s="82">
        <f t="shared" si="76"/>
        <v>0</v>
      </c>
      <c r="N247" s="82">
        <f t="shared" si="76"/>
        <v>0</v>
      </c>
    </row>
    <row r="248" spans="1:14" s="54" customFormat="1" ht="16.5" customHeight="1" hidden="1">
      <c r="A248" s="59">
        <v>3</v>
      </c>
      <c r="B248" s="59">
        <v>2</v>
      </c>
      <c r="C248" s="59">
        <v>1</v>
      </c>
      <c r="D248" s="59">
        <v>3</v>
      </c>
      <c r="E248" s="59">
        <v>1</v>
      </c>
      <c r="F248" s="60">
        <v>1</v>
      </c>
      <c r="G248" s="60"/>
      <c r="H248" s="59" t="s">
        <v>133</v>
      </c>
      <c r="I248" s="83"/>
      <c r="J248" s="83"/>
      <c r="K248" s="83"/>
      <c r="L248" s="83"/>
      <c r="M248" s="83"/>
      <c r="N248" s="83"/>
    </row>
    <row r="249" spans="1:14" s="54" customFormat="1" ht="14.25" customHeight="1" hidden="1">
      <c r="A249" s="59">
        <v>3</v>
      </c>
      <c r="B249" s="59">
        <v>2</v>
      </c>
      <c r="C249" s="59">
        <v>1</v>
      </c>
      <c r="D249" s="59">
        <v>4</v>
      </c>
      <c r="E249" s="59"/>
      <c r="F249" s="60"/>
      <c r="G249" s="60"/>
      <c r="H249" s="59" t="s">
        <v>134</v>
      </c>
      <c r="I249" s="82">
        <f aca="true" t="shared" si="77" ref="I249:N249">I250</f>
        <v>0</v>
      </c>
      <c r="J249" s="82">
        <f t="shared" si="77"/>
        <v>0</v>
      </c>
      <c r="K249" s="82">
        <f t="shared" si="77"/>
        <v>0</v>
      </c>
      <c r="L249" s="82">
        <f t="shared" si="77"/>
        <v>0</v>
      </c>
      <c r="M249" s="82">
        <f t="shared" si="77"/>
        <v>0</v>
      </c>
      <c r="N249" s="82">
        <f t="shared" si="77"/>
        <v>0</v>
      </c>
    </row>
    <row r="250" spans="1:14" s="54" customFormat="1" ht="15.75" customHeight="1" hidden="1">
      <c r="A250" s="59">
        <v>3</v>
      </c>
      <c r="B250" s="59">
        <v>2</v>
      </c>
      <c r="C250" s="59">
        <v>1</v>
      </c>
      <c r="D250" s="59">
        <v>4</v>
      </c>
      <c r="E250" s="59">
        <v>1</v>
      </c>
      <c r="F250" s="60"/>
      <c r="G250" s="60"/>
      <c r="H250" s="59" t="s">
        <v>134</v>
      </c>
      <c r="I250" s="82">
        <f aca="true" t="shared" si="78" ref="I250:N250">SUM(I251:I252)</f>
        <v>0</v>
      </c>
      <c r="J250" s="82">
        <f t="shared" si="78"/>
        <v>0</v>
      </c>
      <c r="K250" s="82">
        <f t="shared" si="78"/>
        <v>0</v>
      </c>
      <c r="L250" s="82">
        <f t="shared" si="78"/>
        <v>0</v>
      </c>
      <c r="M250" s="82">
        <f t="shared" si="78"/>
        <v>0</v>
      </c>
      <c r="N250" s="82">
        <f t="shared" si="78"/>
        <v>0</v>
      </c>
    </row>
    <row r="251" spans="1:14" s="54" customFormat="1" ht="12" hidden="1">
      <c r="A251" s="59">
        <v>3</v>
      </c>
      <c r="B251" s="59">
        <v>2</v>
      </c>
      <c r="C251" s="59">
        <v>1</v>
      </c>
      <c r="D251" s="59">
        <v>4</v>
      </c>
      <c r="E251" s="59">
        <v>1</v>
      </c>
      <c r="F251" s="60">
        <v>1</v>
      </c>
      <c r="G251" s="60"/>
      <c r="H251" s="59" t="s">
        <v>135</v>
      </c>
      <c r="I251" s="83"/>
      <c r="J251" s="83"/>
      <c r="K251" s="83"/>
      <c r="L251" s="83"/>
      <c r="M251" s="83"/>
      <c r="N251" s="83"/>
    </row>
    <row r="252" spans="1:14" s="54" customFormat="1" ht="14.25" customHeight="1" hidden="1">
      <c r="A252" s="59">
        <v>3</v>
      </c>
      <c r="B252" s="59">
        <v>2</v>
      </c>
      <c r="C252" s="59">
        <v>1</v>
      </c>
      <c r="D252" s="59">
        <v>4</v>
      </c>
      <c r="E252" s="59">
        <v>1</v>
      </c>
      <c r="F252" s="60">
        <v>2</v>
      </c>
      <c r="G252" s="60"/>
      <c r="H252" s="59" t="s">
        <v>136</v>
      </c>
      <c r="I252" s="83"/>
      <c r="J252" s="83"/>
      <c r="K252" s="83"/>
      <c r="L252" s="83"/>
      <c r="M252" s="83"/>
      <c r="N252" s="83"/>
    </row>
    <row r="253" spans="1:14" s="54" customFormat="1" ht="24" hidden="1">
      <c r="A253" s="59">
        <v>3</v>
      </c>
      <c r="B253" s="59">
        <v>2</v>
      </c>
      <c r="C253" s="59">
        <v>1</v>
      </c>
      <c r="D253" s="59">
        <v>5</v>
      </c>
      <c r="E253" s="59"/>
      <c r="F253" s="60"/>
      <c r="G253" s="60"/>
      <c r="H253" s="59" t="s">
        <v>137</v>
      </c>
      <c r="I253" s="82">
        <f aca="true" t="shared" si="79" ref="I253:N254">I254</f>
        <v>0</v>
      </c>
      <c r="J253" s="82">
        <f t="shared" si="79"/>
        <v>0</v>
      </c>
      <c r="K253" s="82">
        <f t="shared" si="79"/>
        <v>0</v>
      </c>
      <c r="L253" s="82">
        <f t="shared" si="79"/>
        <v>0</v>
      </c>
      <c r="M253" s="82">
        <f t="shared" si="79"/>
        <v>0</v>
      </c>
      <c r="N253" s="82">
        <f t="shared" si="79"/>
        <v>0</v>
      </c>
    </row>
    <row r="254" spans="1:14" s="54" customFormat="1" ht="24" hidden="1">
      <c r="A254" s="59">
        <v>3</v>
      </c>
      <c r="B254" s="59">
        <v>2</v>
      </c>
      <c r="C254" s="59">
        <v>1</v>
      </c>
      <c r="D254" s="59">
        <v>5</v>
      </c>
      <c r="E254" s="59">
        <v>1</v>
      </c>
      <c r="F254" s="60"/>
      <c r="G254" s="60"/>
      <c r="H254" s="59" t="s">
        <v>137</v>
      </c>
      <c r="I254" s="82">
        <f t="shared" si="79"/>
        <v>0</v>
      </c>
      <c r="J254" s="82">
        <f t="shared" si="79"/>
        <v>0</v>
      </c>
      <c r="K254" s="82">
        <f t="shared" si="79"/>
        <v>0</v>
      </c>
      <c r="L254" s="82">
        <f t="shared" si="79"/>
        <v>0</v>
      </c>
      <c r="M254" s="82">
        <f t="shared" si="79"/>
        <v>0</v>
      </c>
      <c r="N254" s="82">
        <f t="shared" si="79"/>
        <v>0</v>
      </c>
    </row>
    <row r="255" spans="1:14" s="54" customFormat="1" ht="24" hidden="1">
      <c r="A255" s="59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60"/>
      <c r="H255" s="59" t="s">
        <v>137</v>
      </c>
      <c r="I255" s="83"/>
      <c r="J255" s="83"/>
      <c r="K255" s="83"/>
      <c r="L255" s="83"/>
      <c r="M255" s="83"/>
      <c r="N255" s="83"/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6</v>
      </c>
      <c r="E256" s="59"/>
      <c r="F256" s="60"/>
      <c r="G256" s="60"/>
      <c r="H256" s="59" t="s">
        <v>138</v>
      </c>
      <c r="I256" s="82">
        <f>I257</f>
        <v>0</v>
      </c>
      <c r="J256" s="82">
        <f aca="true" t="shared" si="80" ref="J256:N257">J257</f>
        <v>0</v>
      </c>
      <c r="K256" s="82">
        <f t="shared" si="80"/>
        <v>0</v>
      </c>
      <c r="L256" s="82">
        <f t="shared" si="80"/>
        <v>0</v>
      </c>
      <c r="M256" s="82">
        <f t="shared" si="80"/>
        <v>0</v>
      </c>
      <c r="N256" s="82">
        <f t="shared" si="80"/>
        <v>0</v>
      </c>
    </row>
    <row r="257" spans="1:14" s="54" customFormat="1" ht="13.5" customHeight="1" hidden="1">
      <c r="A257" s="59">
        <v>3</v>
      </c>
      <c r="B257" s="59">
        <v>2</v>
      </c>
      <c r="C257" s="59">
        <v>1</v>
      </c>
      <c r="D257" s="59">
        <v>6</v>
      </c>
      <c r="E257" s="59">
        <v>1</v>
      </c>
      <c r="F257" s="60"/>
      <c r="G257" s="60"/>
      <c r="H257" s="59" t="s">
        <v>138</v>
      </c>
      <c r="I257" s="82">
        <f>I258</f>
        <v>0</v>
      </c>
      <c r="J257" s="82">
        <f t="shared" si="80"/>
        <v>0</v>
      </c>
      <c r="K257" s="82">
        <f t="shared" si="80"/>
        <v>0</v>
      </c>
      <c r="L257" s="82">
        <f t="shared" si="80"/>
        <v>0</v>
      </c>
      <c r="M257" s="82">
        <f t="shared" si="80"/>
        <v>0</v>
      </c>
      <c r="N257" s="82">
        <f t="shared" si="80"/>
        <v>0</v>
      </c>
    </row>
    <row r="258" spans="1:14" s="54" customFormat="1" ht="12" hidden="1">
      <c r="A258" s="62">
        <v>3</v>
      </c>
      <c r="B258" s="62">
        <v>2</v>
      </c>
      <c r="C258" s="62">
        <v>1</v>
      </c>
      <c r="D258" s="62">
        <v>6</v>
      </c>
      <c r="E258" s="62">
        <v>1</v>
      </c>
      <c r="F258" s="64">
        <v>1</v>
      </c>
      <c r="G258" s="64"/>
      <c r="H258" s="62" t="s">
        <v>138</v>
      </c>
      <c r="I258" s="83"/>
      <c r="J258" s="83"/>
      <c r="K258" s="83"/>
      <c r="L258" s="83"/>
      <c r="M258" s="83"/>
      <c r="N258" s="83"/>
    </row>
    <row r="259" spans="1:14" s="54" customFormat="1" ht="15" customHeight="1" hidden="1">
      <c r="A259" s="59">
        <v>3</v>
      </c>
      <c r="B259" s="59">
        <v>2</v>
      </c>
      <c r="C259" s="59">
        <v>1</v>
      </c>
      <c r="D259" s="59">
        <v>7</v>
      </c>
      <c r="E259" s="59"/>
      <c r="F259" s="60"/>
      <c r="G259" s="60"/>
      <c r="H259" s="59" t="s">
        <v>139</v>
      </c>
      <c r="I259" s="82">
        <f>I260</f>
        <v>0</v>
      </c>
      <c r="J259" s="82">
        <f aca="true" t="shared" si="81" ref="J259:N260">J260</f>
        <v>0</v>
      </c>
      <c r="K259" s="82">
        <f t="shared" si="81"/>
        <v>0</v>
      </c>
      <c r="L259" s="82">
        <f t="shared" si="81"/>
        <v>0</v>
      </c>
      <c r="M259" s="82">
        <f t="shared" si="81"/>
        <v>0</v>
      </c>
      <c r="N259" s="82">
        <f t="shared" si="81"/>
        <v>0</v>
      </c>
    </row>
    <row r="260" spans="1:14" s="54" customFormat="1" ht="12" customHeight="1" hidden="1">
      <c r="A260" s="59">
        <v>3</v>
      </c>
      <c r="B260" s="59">
        <v>2</v>
      </c>
      <c r="C260" s="59">
        <v>1</v>
      </c>
      <c r="D260" s="59">
        <v>7</v>
      </c>
      <c r="E260" s="59">
        <v>1</v>
      </c>
      <c r="F260" s="60"/>
      <c r="G260" s="60"/>
      <c r="H260" s="59" t="s">
        <v>139</v>
      </c>
      <c r="I260" s="82">
        <f>I261</f>
        <v>0</v>
      </c>
      <c r="J260" s="82">
        <f t="shared" si="81"/>
        <v>0</v>
      </c>
      <c r="K260" s="82">
        <f t="shared" si="81"/>
        <v>0</v>
      </c>
      <c r="L260" s="82">
        <f t="shared" si="81"/>
        <v>0</v>
      </c>
      <c r="M260" s="82">
        <f t="shared" si="81"/>
        <v>0</v>
      </c>
      <c r="N260" s="82">
        <f t="shared" si="81"/>
        <v>0</v>
      </c>
    </row>
    <row r="261" spans="1:14" s="54" customFormat="1" ht="12" hidden="1">
      <c r="A261" s="59">
        <v>3</v>
      </c>
      <c r="B261" s="59">
        <v>2</v>
      </c>
      <c r="C261" s="59">
        <v>1</v>
      </c>
      <c r="D261" s="59">
        <v>7</v>
      </c>
      <c r="E261" s="59">
        <v>1</v>
      </c>
      <c r="F261" s="60">
        <v>1</v>
      </c>
      <c r="G261" s="60"/>
      <c r="H261" s="59" t="s">
        <v>139</v>
      </c>
      <c r="I261" s="83"/>
      <c r="J261" s="83"/>
      <c r="K261" s="83"/>
      <c r="L261" s="83"/>
      <c r="M261" s="83"/>
      <c r="N261" s="83"/>
    </row>
    <row r="262" spans="1:14" s="54" customFormat="1" ht="12" hidden="1">
      <c r="A262" s="66">
        <v>3</v>
      </c>
      <c r="B262" s="66">
        <v>2</v>
      </c>
      <c r="C262" s="66">
        <v>2</v>
      </c>
      <c r="D262" s="61"/>
      <c r="E262" s="61"/>
      <c r="F262" s="74"/>
      <c r="G262" s="74"/>
      <c r="H262" s="61" t="s">
        <v>140</v>
      </c>
      <c r="I262" s="82">
        <f aca="true" t="shared" si="82" ref="I262:N262">SUM(I263+I268+I272+I275+I279+I282+I285)</f>
        <v>0</v>
      </c>
      <c r="J262" s="82">
        <f t="shared" si="82"/>
        <v>0</v>
      </c>
      <c r="K262" s="82">
        <f t="shared" si="82"/>
        <v>0</v>
      </c>
      <c r="L262" s="82">
        <f t="shared" si="82"/>
        <v>0</v>
      </c>
      <c r="M262" s="82">
        <f t="shared" si="82"/>
        <v>0</v>
      </c>
      <c r="N262" s="82">
        <f t="shared" si="82"/>
        <v>0</v>
      </c>
    </row>
    <row r="263" spans="1:14" s="54" customFormat="1" ht="24" hidden="1">
      <c r="A263" s="59">
        <v>3</v>
      </c>
      <c r="B263" s="59">
        <v>2</v>
      </c>
      <c r="C263" s="59">
        <v>2</v>
      </c>
      <c r="D263" s="59">
        <v>1</v>
      </c>
      <c r="E263" s="59"/>
      <c r="F263" s="60"/>
      <c r="G263" s="60"/>
      <c r="H263" s="59" t="s">
        <v>141</v>
      </c>
      <c r="I263" s="82">
        <f aca="true" t="shared" si="83" ref="I263:N263">I264</f>
        <v>0</v>
      </c>
      <c r="J263" s="82">
        <f t="shared" si="83"/>
        <v>0</v>
      </c>
      <c r="K263" s="82">
        <f t="shared" si="83"/>
        <v>0</v>
      </c>
      <c r="L263" s="82">
        <f t="shared" si="83"/>
        <v>0</v>
      </c>
      <c r="M263" s="82">
        <f t="shared" si="83"/>
        <v>0</v>
      </c>
      <c r="N263" s="82">
        <f t="shared" si="83"/>
        <v>0</v>
      </c>
    </row>
    <row r="264" spans="1:14" s="54" customFormat="1" ht="25.5" customHeight="1" hidden="1">
      <c r="A264" s="59">
        <v>3</v>
      </c>
      <c r="B264" s="59">
        <v>2</v>
      </c>
      <c r="C264" s="59">
        <v>2</v>
      </c>
      <c r="D264" s="59">
        <v>1</v>
      </c>
      <c r="E264" s="59">
        <v>1</v>
      </c>
      <c r="F264" s="60"/>
      <c r="G264" s="60"/>
      <c r="H264" s="59" t="s">
        <v>142</v>
      </c>
      <c r="I264" s="82">
        <f aca="true" t="shared" si="84" ref="I264:N264">SUM(I265:I267)</f>
        <v>0</v>
      </c>
      <c r="J264" s="82">
        <f t="shared" si="84"/>
        <v>0</v>
      </c>
      <c r="K264" s="82">
        <f t="shared" si="84"/>
        <v>0</v>
      </c>
      <c r="L264" s="82">
        <f t="shared" si="84"/>
        <v>0</v>
      </c>
      <c r="M264" s="82">
        <f t="shared" si="84"/>
        <v>0</v>
      </c>
      <c r="N264" s="82">
        <f t="shared" si="84"/>
        <v>0</v>
      </c>
    </row>
    <row r="265" spans="1:14" s="54" customFormat="1" ht="15" customHeight="1" hidden="1">
      <c r="A265" s="59">
        <v>3</v>
      </c>
      <c r="B265" s="59">
        <v>2</v>
      </c>
      <c r="C265" s="59">
        <v>2</v>
      </c>
      <c r="D265" s="59">
        <v>1</v>
      </c>
      <c r="E265" s="59">
        <v>1</v>
      </c>
      <c r="F265" s="60">
        <v>1</v>
      </c>
      <c r="G265" s="60"/>
      <c r="H265" s="59" t="s">
        <v>127</v>
      </c>
      <c r="I265" s="83"/>
      <c r="J265" s="83"/>
      <c r="K265" s="83"/>
      <c r="L265" s="83"/>
      <c r="M265" s="83"/>
      <c r="N265" s="83"/>
    </row>
    <row r="266" spans="1:14" s="54" customFormat="1" ht="24" hidden="1">
      <c r="A266" s="59">
        <v>3</v>
      </c>
      <c r="B266" s="59">
        <v>2</v>
      </c>
      <c r="C266" s="59">
        <v>2</v>
      </c>
      <c r="D266" s="59">
        <v>1</v>
      </c>
      <c r="E266" s="59">
        <v>1</v>
      </c>
      <c r="F266" s="60">
        <v>2</v>
      </c>
      <c r="G266" s="60"/>
      <c r="H266" s="70" t="s">
        <v>128</v>
      </c>
      <c r="I266" s="83"/>
      <c r="J266" s="83"/>
      <c r="K266" s="83"/>
      <c r="L266" s="83"/>
      <c r="M266" s="83"/>
      <c r="N266" s="83"/>
    </row>
    <row r="267" spans="1:14" s="54" customFormat="1" ht="12" hidden="1">
      <c r="A267" s="59">
        <v>3</v>
      </c>
      <c r="B267" s="59">
        <v>2</v>
      </c>
      <c r="C267" s="59">
        <v>2</v>
      </c>
      <c r="D267" s="59">
        <v>1</v>
      </c>
      <c r="E267" s="59">
        <v>1</v>
      </c>
      <c r="F267" s="60">
        <v>3</v>
      </c>
      <c r="G267" s="60"/>
      <c r="H267" s="59" t="s">
        <v>129</v>
      </c>
      <c r="I267" s="83"/>
      <c r="J267" s="83"/>
      <c r="K267" s="83"/>
      <c r="L267" s="83"/>
      <c r="M267" s="83"/>
      <c r="N267" s="83"/>
    </row>
    <row r="268" spans="1:14" s="54" customFormat="1" ht="24" hidden="1">
      <c r="A268" s="59">
        <v>3</v>
      </c>
      <c r="B268" s="59">
        <v>2</v>
      </c>
      <c r="C268" s="59">
        <v>2</v>
      </c>
      <c r="D268" s="59">
        <v>2</v>
      </c>
      <c r="E268" s="59"/>
      <c r="F268" s="60"/>
      <c r="G268" s="60"/>
      <c r="H268" s="59" t="s">
        <v>130</v>
      </c>
      <c r="I268" s="82">
        <f aca="true" t="shared" si="85" ref="I268:N268">I269</f>
        <v>0</v>
      </c>
      <c r="J268" s="82">
        <f t="shared" si="85"/>
        <v>0</v>
      </c>
      <c r="K268" s="82">
        <f t="shared" si="85"/>
        <v>0</v>
      </c>
      <c r="L268" s="82">
        <f t="shared" si="85"/>
        <v>0</v>
      </c>
      <c r="M268" s="82">
        <f t="shared" si="85"/>
        <v>0</v>
      </c>
      <c r="N268" s="82">
        <f t="shared" si="85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2</v>
      </c>
      <c r="E269" s="59">
        <v>1</v>
      </c>
      <c r="F269" s="60"/>
      <c r="G269" s="60"/>
      <c r="H269" s="59" t="s">
        <v>130</v>
      </c>
      <c r="I269" s="82">
        <f aca="true" t="shared" si="86" ref="I269:N269">SUM(I270:I271)</f>
        <v>0</v>
      </c>
      <c r="J269" s="82">
        <f t="shared" si="86"/>
        <v>0</v>
      </c>
      <c r="K269" s="82">
        <f t="shared" si="86"/>
        <v>0</v>
      </c>
      <c r="L269" s="82">
        <f t="shared" si="86"/>
        <v>0</v>
      </c>
      <c r="M269" s="82">
        <f t="shared" si="86"/>
        <v>0</v>
      </c>
      <c r="N269" s="82">
        <f t="shared" si="86"/>
        <v>0</v>
      </c>
    </row>
    <row r="270" spans="1:14" s="54" customFormat="1" ht="12" hidden="1">
      <c r="A270" s="59">
        <v>3</v>
      </c>
      <c r="B270" s="59">
        <v>2</v>
      </c>
      <c r="C270" s="59">
        <v>2</v>
      </c>
      <c r="D270" s="59">
        <v>2</v>
      </c>
      <c r="E270" s="59">
        <v>1</v>
      </c>
      <c r="F270" s="60">
        <v>1</v>
      </c>
      <c r="G270" s="60"/>
      <c r="H270" s="59" t="s">
        <v>131</v>
      </c>
      <c r="I270" s="83"/>
      <c r="J270" s="83"/>
      <c r="K270" s="83"/>
      <c r="L270" s="83"/>
      <c r="M270" s="83"/>
      <c r="N270" s="83"/>
    </row>
    <row r="271" spans="1:14" s="54" customFormat="1" ht="14.25" customHeight="1" hidden="1">
      <c r="A271" s="59">
        <v>3</v>
      </c>
      <c r="B271" s="59">
        <v>2</v>
      </c>
      <c r="C271" s="59">
        <v>2</v>
      </c>
      <c r="D271" s="59">
        <v>2</v>
      </c>
      <c r="E271" s="59">
        <v>1</v>
      </c>
      <c r="F271" s="60">
        <v>2</v>
      </c>
      <c r="G271" s="60"/>
      <c r="H271" s="59" t="s">
        <v>132</v>
      </c>
      <c r="I271" s="83"/>
      <c r="J271" s="83"/>
      <c r="K271" s="83"/>
      <c r="L271" s="83"/>
      <c r="M271" s="83"/>
      <c r="N271" s="83"/>
    </row>
    <row r="272" spans="1:14" s="54" customFormat="1" ht="14.25" customHeight="1" hidden="1">
      <c r="A272" s="59">
        <v>3</v>
      </c>
      <c r="B272" s="59">
        <v>2</v>
      </c>
      <c r="C272" s="59">
        <v>2</v>
      </c>
      <c r="D272" s="59">
        <v>3</v>
      </c>
      <c r="E272" s="59"/>
      <c r="F272" s="60"/>
      <c r="G272" s="60"/>
      <c r="H272" s="59" t="s">
        <v>133</v>
      </c>
      <c r="I272" s="82">
        <f>I273</f>
        <v>0</v>
      </c>
      <c r="J272" s="82">
        <f aca="true" t="shared" si="87" ref="J272:N273">J273</f>
        <v>0</v>
      </c>
      <c r="K272" s="82">
        <f t="shared" si="87"/>
        <v>0</v>
      </c>
      <c r="L272" s="82">
        <f t="shared" si="87"/>
        <v>0</v>
      </c>
      <c r="M272" s="82">
        <f t="shared" si="87"/>
        <v>0</v>
      </c>
      <c r="N272" s="82">
        <f t="shared" si="87"/>
        <v>0</v>
      </c>
    </row>
    <row r="273" spans="1:14" s="54" customFormat="1" ht="14.25" customHeight="1" hidden="1">
      <c r="A273" s="59">
        <v>3</v>
      </c>
      <c r="B273" s="59">
        <v>2</v>
      </c>
      <c r="C273" s="59">
        <v>2</v>
      </c>
      <c r="D273" s="59">
        <v>3</v>
      </c>
      <c r="E273" s="59">
        <v>1</v>
      </c>
      <c r="F273" s="60"/>
      <c r="G273" s="60"/>
      <c r="H273" s="59" t="s">
        <v>133</v>
      </c>
      <c r="I273" s="82">
        <f>I274</f>
        <v>0</v>
      </c>
      <c r="J273" s="82">
        <f t="shared" si="87"/>
        <v>0</v>
      </c>
      <c r="K273" s="82">
        <f t="shared" si="87"/>
        <v>0</v>
      </c>
      <c r="L273" s="82">
        <f t="shared" si="87"/>
        <v>0</v>
      </c>
      <c r="M273" s="82">
        <f t="shared" si="87"/>
        <v>0</v>
      </c>
      <c r="N273" s="82">
        <f t="shared" si="87"/>
        <v>0</v>
      </c>
    </row>
    <row r="274" spans="1:14" s="54" customFormat="1" ht="12" hidden="1">
      <c r="A274" s="59">
        <v>3</v>
      </c>
      <c r="B274" s="59">
        <v>2</v>
      </c>
      <c r="C274" s="59">
        <v>2</v>
      </c>
      <c r="D274" s="59">
        <v>3</v>
      </c>
      <c r="E274" s="59">
        <v>1</v>
      </c>
      <c r="F274" s="60">
        <v>1</v>
      </c>
      <c r="G274" s="60"/>
      <c r="H274" s="59" t="s">
        <v>133</v>
      </c>
      <c r="I274" s="85"/>
      <c r="J274" s="83"/>
      <c r="K274" s="83"/>
      <c r="L274" s="83"/>
      <c r="M274" s="83"/>
      <c r="N274" s="83"/>
    </row>
    <row r="275" spans="1:14" s="54" customFormat="1" ht="14.25" customHeight="1" hidden="1">
      <c r="A275" s="59">
        <v>3</v>
      </c>
      <c r="B275" s="59">
        <v>2</v>
      </c>
      <c r="C275" s="59">
        <v>2</v>
      </c>
      <c r="D275" s="59">
        <v>4</v>
      </c>
      <c r="E275" s="59"/>
      <c r="F275" s="60"/>
      <c r="G275" s="60"/>
      <c r="H275" s="59" t="s">
        <v>134</v>
      </c>
      <c r="I275" s="82">
        <f aca="true" t="shared" si="88" ref="I275:N275">I276</f>
        <v>0</v>
      </c>
      <c r="J275" s="82">
        <f t="shared" si="88"/>
        <v>0</v>
      </c>
      <c r="K275" s="82">
        <f t="shared" si="88"/>
        <v>0</v>
      </c>
      <c r="L275" s="82">
        <f t="shared" si="88"/>
        <v>0</v>
      </c>
      <c r="M275" s="82">
        <f t="shared" si="88"/>
        <v>0</v>
      </c>
      <c r="N275" s="82">
        <f t="shared" si="88"/>
        <v>0</v>
      </c>
    </row>
    <row r="276" spans="1:14" s="54" customFormat="1" ht="14.25" customHeight="1" hidden="1">
      <c r="A276" s="59">
        <v>3</v>
      </c>
      <c r="B276" s="59">
        <v>2</v>
      </c>
      <c r="C276" s="59">
        <v>2</v>
      </c>
      <c r="D276" s="59">
        <v>4</v>
      </c>
      <c r="E276" s="59">
        <v>1</v>
      </c>
      <c r="F276" s="60"/>
      <c r="G276" s="60"/>
      <c r="H276" s="59" t="s">
        <v>134</v>
      </c>
      <c r="I276" s="82">
        <f aca="true" t="shared" si="89" ref="I276:N276">SUM(I277:I278)</f>
        <v>0</v>
      </c>
      <c r="J276" s="82">
        <f t="shared" si="89"/>
        <v>0</v>
      </c>
      <c r="K276" s="82">
        <f t="shared" si="89"/>
        <v>0</v>
      </c>
      <c r="L276" s="82">
        <f t="shared" si="89"/>
        <v>0</v>
      </c>
      <c r="M276" s="82">
        <f t="shared" si="89"/>
        <v>0</v>
      </c>
      <c r="N276" s="82">
        <f t="shared" si="89"/>
        <v>0</v>
      </c>
    </row>
    <row r="277" spans="1:14" s="54" customFormat="1" ht="12" hidden="1">
      <c r="A277" s="59">
        <v>3</v>
      </c>
      <c r="B277" s="59">
        <v>2</v>
      </c>
      <c r="C277" s="59">
        <v>2</v>
      </c>
      <c r="D277" s="59">
        <v>4</v>
      </c>
      <c r="E277" s="59">
        <v>1</v>
      </c>
      <c r="F277" s="60">
        <v>1</v>
      </c>
      <c r="G277" s="60"/>
      <c r="H277" s="59" t="s">
        <v>135</v>
      </c>
      <c r="I277" s="83"/>
      <c r="J277" s="83"/>
      <c r="K277" s="83"/>
      <c r="L277" s="83"/>
      <c r="M277" s="83"/>
      <c r="N277" s="83"/>
    </row>
    <row r="278" spans="1:14" s="54" customFormat="1" ht="15.75" customHeight="1" hidden="1">
      <c r="A278" s="59">
        <v>3</v>
      </c>
      <c r="B278" s="59">
        <v>2</v>
      </c>
      <c r="C278" s="59">
        <v>2</v>
      </c>
      <c r="D278" s="59">
        <v>4</v>
      </c>
      <c r="E278" s="59">
        <v>1</v>
      </c>
      <c r="F278" s="60">
        <v>2</v>
      </c>
      <c r="G278" s="60"/>
      <c r="H278" s="59" t="s">
        <v>136</v>
      </c>
      <c r="I278" s="83"/>
      <c r="J278" s="83"/>
      <c r="K278" s="83"/>
      <c r="L278" s="83"/>
      <c r="M278" s="83"/>
      <c r="N278" s="83"/>
    </row>
    <row r="279" spans="1:14" s="54" customFormat="1" ht="27.75" customHeight="1" hidden="1">
      <c r="A279" s="59">
        <v>3</v>
      </c>
      <c r="B279" s="59">
        <v>2</v>
      </c>
      <c r="C279" s="59">
        <v>2</v>
      </c>
      <c r="D279" s="59">
        <v>5</v>
      </c>
      <c r="E279" s="59"/>
      <c r="F279" s="60"/>
      <c r="G279" s="60"/>
      <c r="H279" s="59" t="s">
        <v>137</v>
      </c>
      <c r="I279" s="82">
        <f>I280</f>
        <v>0</v>
      </c>
      <c r="J279" s="82">
        <f aca="true" t="shared" si="90" ref="J279:N280">J280</f>
        <v>0</v>
      </c>
      <c r="K279" s="82">
        <f t="shared" si="90"/>
        <v>0</v>
      </c>
      <c r="L279" s="82">
        <f t="shared" si="90"/>
        <v>0</v>
      </c>
      <c r="M279" s="82">
        <f t="shared" si="90"/>
        <v>0</v>
      </c>
      <c r="N279" s="82">
        <f t="shared" si="90"/>
        <v>0</v>
      </c>
    </row>
    <row r="280" spans="1:14" s="54" customFormat="1" ht="27.75" customHeight="1" hidden="1">
      <c r="A280" s="59">
        <v>3</v>
      </c>
      <c r="B280" s="59">
        <v>2</v>
      </c>
      <c r="C280" s="59">
        <v>2</v>
      </c>
      <c r="D280" s="59">
        <v>5</v>
      </c>
      <c r="E280" s="59">
        <v>1</v>
      </c>
      <c r="F280" s="60"/>
      <c r="G280" s="60"/>
      <c r="H280" s="59" t="s">
        <v>137</v>
      </c>
      <c r="I280" s="82">
        <f>I281</f>
        <v>0</v>
      </c>
      <c r="J280" s="82">
        <f t="shared" si="90"/>
        <v>0</v>
      </c>
      <c r="K280" s="82">
        <f t="shared" si="90"/>
        <v>0</v>
      </c>
      <c r="L280" s="82">
        <f t="shared" si="90"/>
        <v>0</v>
      </c>
      <c r="M280" s="82">
        <f t="shared" si="90"/>
        <v>0</v>
      </c>
      <c r="N280" s="82">
        <f t="shared" si="90"/>
        <v>0</v>
      </c>
    </row>
    <row r="281" spans="1:14" s="54" customFormat="1" ht="15" customHeight="1" hidden="1">
      <c r="A281" s="62">
        <v>3</v>
      </c>
      <c r="B281" s="62">
        <v>2</v>
      </c>
      <c r="C281" s="62">
        <v>2</v>
      </c>
      <c r="D281" s="62">
        <v>5</v>
      </c>
      <c r="E281" s="62">
        <v>1</v>
      </c>
      <c r="F281" s="64">
        <v>1</v>
      </c>
      <c r="G281" s="64"/>
      <c r="H281" s="62" t="s">
        <v>137</v>
      </c>
      <c r="I281" s="83"/>
      <c r="J281" s="83"/>
      <c r="K281" s="83"/>
      <c r="L281" s="83"/>
      <c r="M281" s="83"/>
      <c r="N281" s="83"/>
    </row>
    <row r="282" spans="1:14" s="54" customFormat="1" ht="15" customHeight="1" hidden="1">
      <c r="A282" s="59">
        <v>3</v>
      </c>
      <c r="B282" s="59">
        <v>2</v>
      </c>
      <c r="C282" s="59">
        <v>2</v>
      </c>
      <c r="D282" s="59">
        <v>6</v>
      </c>
      <c r="E282" s="59"/>
      <c r="F282" s="60"/>
      <c r="G282" s="60"/>
      <c r="H282" s="59" t="s">
        <v>138</v>
      </c>
      <c r="I282" s="82">
        <f>I283</f>
        <v>0</v>
      </c>
      <c r="J282" s="82">
        <f aca="true" t="shared" si="91" ref="J282:N283">J283</f>
        <v>0</v>
      </c>
      <c r="K282" s="82">
        <f t="shared" si="91"/>
        <v>0</v>
      </c>
      <c r="L282" s="82">
        <f t="shared" si="91"/>
        <v>0</v>
      </c>
      <c r="M282" s="82">
        <f t="shared" si="91"/>
        <v>0</v>
      </c>
      <c r="N282" s="82">
        <f t="shared" si="91"/>
        <v>0</v>
      </c>
    </row>
    <row r="283" spans="1:14" s="54" customFormat="1" ht="15" customHeight="1" hidden="1">
      <c r="A283" s="59">
        <v>3</v>
      </c>
      <c r="B283" s="59">
        <v>2</v>
      </c>
      <c r="C283" s="59">
        <v>2</v>
      </c>
      <c r="D283" s="59">
        <v>6</v>
      </c>
      <c r="E283" s="59">
        <v>1</v>
      </c>
      <c r="F283" s="60"/>
      <c r="G283" s="60"/>
      <c r="H283" s="59" t="s">
        <v>138</v>
      </c>
      <c r="I283" s="82">
        <f>I284</f>
        <v>0</v>
      </c>
      <c r="J283" s="82">
        <f t="shared" si="91"/>
        <v>0</v>
      </c>
      <c r="K283" s="82">
        <f t="shared" si="91"/>
        <v>0</v>
      </c>
      <c r="L283" s="82">
        <f t="shared" si="91"/>
        <v>0</v>
      </c>
      <c r="M283" s="82">
        <f t="shared" si="91"/>
        <v>0</v>
      </c>
      <c r="N283" s="82">
        <f t="shared" si="91"/>
        <v>0</v>
      </c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6</v>
      </c>
      <c r="E284" s="59">
        <v>1</v>
      </c>
      <c r="F284" s="60">
        <v>1</v>
      </c>
      <c r="G284" s="60"/>
      <c r="H284" s="59" t="s">
        <v>138</v>
      </c>
      <c r="I284" s="83"/>
      <c r="J284" s="83"/>
      <c r="K284" s="83"/>
      <c r="L284" s="83"/>
      <c r="M284" s="83"/>
      <c r="N284" s="83"/>
    </row>
    <row r="285" spans="1:14" s="54" customFormat="1" ht="13.5" customHeight="1" hidden="1">
      <c r="A285" s="59">
        <v>3</v>
      </c>
      <c r="B285" s="59">
        <v>2</v>
      </c>
      <c r="C285" s="59">
        <v>2</v>
      </c>
      <c r="D285" s="59">
        <v>7</v>
      </c>
      <c r="E285" s="59"/>
      <c r="F285" s="60"/>
      <c r="G285" s="60"/>
      <c r="H285" s="59" t="s">
        <v>139</v>
      </c>
      <c r="I285" s="82">
        <f>I286</f>
        <v>0</v>
      </c>
      <c r="J285" s="82">
        <f aca="true" t="shared" si="92" ref="J285:N286">J286</f>
        <v>0</v>
      </c>
      <c r="K285" s="82">
        <f t="shared" si="92"/>
        <v>0</v>
      </c>
      <c r="L285" s="82">
        <f t="shared" si="92"/>
        <v>0</v>
      </c>
      <c r="M285" s="82">
        <f t="shared" si="92"/>
        <v>0</v>
      </c>
      <c r="N285" s="82">
        <f t="shared" si="92"/>
        <v>0</v>
      </c>
    </row>
    <row r="286" spans="1:14" s="54" customFormat="1" ht="15" customHeight="1" hidden="1">
      <c r="A286" s="59">
        <v>3</v>
      </c>
      <c r="B286" s="59">
        <v>2</v>
      </c>
      <c r="C286" s="59">
        <v>2</v>
      </c>
      <c r="D286" s="59">
        <v>7</v>
      </c>
      <c r="E286" s="59">
        <v>1</v>
      </c>
      <c r="F286" s="60"/>
      <c r="G286" s="60"/>
      <c r="H286" s="59" t="s">
        <v>139</v>
      </c>
      <c r="I286" s="82">
        <f>I287</f>
        <v>0</v>
      </c>
      <c r="J286" s="82">
        <f t="shared" si="92"/>
        <v>0</v>
      </c>
      <c r="K286" s="82">
        <f t="shared" si="92"/>
        <v>0</v>
      </c>
      <c r="L286" s="82">
        <f t="shared" si="92"/>
        <v>0</v>
      </c>
      <c r="M286" s="82">
        <f t="shared" si="92"/>
        <v>0</v>
      </c>
      <c r="N286" s="82">
        <f t="shared" si="92"/>
        <v>0</v>
      </c>
    </row>
    <row r="287" spans="1:14" s="54" customFormat="1" ht="15.75" customHeight="1" hidden="1">
      <c r="A287" s="59">
        <v>3</v>
      </c>
      <c r="B287" s="59">
        <v>2</v>
      </c>
      <c r="C287" s="59">
        <v>2</v>
      </c>
      <c r="D287" s="59">
        <v>7</v>
      </c>
      <c r="E287" s="59">
        <v>1</v>
      </c>
      <c r="F287" s="60">
        <v>1</v>
      </c>
      <c r="G287" s="60"/>
      <c r="H287" s="59" t="s">
        <v>139</v>
      </c>
      <c r="I287" s="83"/>
      <c r="J287" s="83"/>
      <c r="K287" s="83"/>
      <c r="L287" s="83"/>
      <c r="M287" s="83"/>
      <c r="N287" s="83"/>
    </row>
    <row r="288" spans="1:14" s="54" customFormat="1" ht="38.25" customHeight="1" hidden="1">
      <c r="A288" s="58">
        <v>3</v>
      </c>
      <c r="B288" s="58">
        <v>3</v>
      </c>
      <c r="C288" s="58"/>
      <c r="D288" s="58"/>
      <c r="E288" s="58"/>
      <c r="F288" s="68"/>
      <c r="G288" s="68"/>
      <c r="H288" s="58" t="s">
        <v>143</v>
      </c>
      <c r="I288" s="81">
        <f aca="true" t="shared" si="93" ref="I288:N288">SUM(I289+I315)</f>
        <v>0</v>
      </c>
      <c r="J288" s="81">
        <f t="shared" si="93"/>
        <v>0</v>
      </c>
      <c r="K288" s="81">
        <f t="shared" si="93"/>
        <v>0</v>
      </c>
      <c r="L288" s="81">
        <f t="shared" si="93"/>
        <v>0</v>
      </c>
      <c r="M288" s="81">
        <f t="shared" si="93"/>
        <v>0</v>
      </c>
      <c r="N288" s="81">
        <f t="shared" si="93"/>
        <v>0</v>
      </c>
    </row>
    <row r="289" spans="1:14" s="54" customFormat="1" ht="13.5" customHeight="1" hidden="1">
      <c r="A289" s="59">
        <v>3</v>
      </c>
      <c r="B289" s="59">
        <v>3</v>
      </c>
      <c r="C289" s="59">
        <v>1</v>
      </c>
      <c r="D289" s="59"/>
      <c r="E289" s="59"/>
      <c r="F289" s="60"/>
      <c r="G289" s="60"/>
      <c r="H289" s="61" t="s">
        <v>125</v>
      </c>
      <c r="I289" s="82">
        <f aca="true" t="shared" si="94" ref="I289:N289">SUM(I290+I295+I299+I302+I306+I309+I312)</f>
        <v>0</v>
      </c>
      <c r="J289" s="82">
        <f t="shared" si="94"/>
        <v>0</v>
      </c>
      <c r="K289" s="82">
        <f t="shared" si="94"/>
        <v>0</v>
      </c>
      <c r="L289" s="82">
        <f t="shared" si="94"/>
        <v>0</v>
      </c>
      <c r="M289" s="82">
        <f t="shared" si="94"/>
        <v>0</v>
      </c>
      <c r="N289" s="82">
        <f t="shared" si="94"/>
        <v>0</v>
      </c>
    </row>
    <row r="290" spans="1:14" s="54" customFormat="1" ht="26.25" customHeight="1" hidden="1">
      <c r="A290" s="59">
        <v>3</v>
      </c>
      <c r="B290" s="59">
        <v>3</v>
      </c>
      <c r="C290" s="59">
        <v>1</v>
      </c>
      <c r="D290" s="59">
        <v>1</v>
      </c>
      <c r="E290" s="59"/>
      <c r="F290" s="60"/>
      <c r="G290" s="60"/>
      <c r="H290" s="59" t="s">
        <v>126</v>
      </c>
      <c r="I290" s="82">
        <f aca="true" t="shared" si="95" ref="I290:N290">I291</f>
        <v>0</v>
      </c>
      <c r="J290" s="82">
        <f t="shared" si="95"/>
        <v>0</v>
      </c>
      <c r="K290" s="82">
        <f t="shared" si="95"/>
        <v>0</v>
      </c>
      <c r="L290" s="82">
        <f t="shared" si="95"/>
        <v>0</v>
      </c>
      <c r="M290" s="82">
        <f t="shared" si="95"/>
        <v>0</v>
      </c>
      <c r="N290" s="82">
        <f t="shared" si="95"/>
        <v>0</v>
      </c>
    </row>
    <row r="291" spans="1:14" s="54" customFormat="1" ht="24" customHeight="1" hidden="1">
      <c r="A291" s="59">
        <v>3</v>
      </c>
      <c r="B291" s="59">
        <v>3</v>
      </c>
      <c r="C291" s="59">
        <v>1</v>
      </c>
      <c r="D291" s="59">
        <v>1</v>
      </c>
      <c r="E291" s="59">
        <v>1</v>
      </c>
      <c r="F291" s="60"/>
      <c r="G291" s="60"/>
      <c r="H291" s="59" t="s">
        <v>126</v>
      </c>
      <c r="I291" s="82">
        <f aca="true" t="shared" si="96" ref="I291:N291">SUM(I292:I294)</f>
        <v>0</v>
      </c>
      <c r="J291" s="82">
        <f t="shared" si="96"/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4.25" customHeight="1" hidden="1">
      <c r="A292" s="59">
        <v>3</v>
      </c>
      <c r="B292" s="59">
        <v>3</v>
      </c>
      <c r="C292" s="59">
        <v>1</v>
      </c>
      <c r="D292" s="59">
        <v>1</v>
      </c>
      <c r="E292" s="59">
        <v>1</v>
      </c>
      <c r="F292" s="60">
        <v>1</v>
      </c>
      <c r="G292" s="60"/>
      <c r="H292" s="59" t="s">
        <v>127</v>
      </c>
      <c r="I292" s="83"/>
      <c r="J292" s="83"/>
      <c r="K292" s="83"/>
      <c r="L292" s="83"/>
      <c r="M292" s="83"/>
      <c r="N292" s="83"/>
    </row>
    <row r="293" spans="1:14" s="54" customFormat="1" ht="24.75" customHeight="1" hidden="1">
      <c r="A293" s="59">
        <v>3</v>
      </c>
      <c r="B293" s="59">
        <v>3</v>
      </c>
      <c r="C293" s="59">
        <v>1</v>
      </c>
      <c r="D293" s="59">
        <v>1</v>
      </c>
      <c r="E293" s="59">
        <v>1</v>
      </c>
      <c r="F293" s="60">
        <v>2</v>
      </c>
      <c r="G293" s="60"/>
      <c r="H293" s="59" t="s">
        <v>128</v>
      </c>
      <c r="I293" s="83"/>
      <c r="J293" s="83"/>
      <c r="K293" s="83"/>
      <c r="L293" s="83"/>
      <c r="M293" s="83"/>
      <c r="N293" s="83"/>
    </row>
    <row r="294" spans="1:14" s="54" customFormat="1" ht="14.25" customHeight="1" hidden="1">
      <c r="A294" s="59">
        <v>3</v>
      </c>
      <c r="B294" s="59">
        <v>3</v>
      </c>
      <c r="C294" s="59">
        <v>1</v>
      </c>
      <c r="D294" s="59">
        <v>1</v>
      </c>
      <c r="E294" s="59">
        <v>1</v>
      </c>
      <c r="F294" s="60">
        <v>3</v>
      </c>
      <c r="G294" s="60"/>
      <c r="H294" s="59" t="s">
        <v>129</v>
      </c>
      <c r="I294" s="83"/>
      <c r="J294" s="83"/>
      <c r="K294" s="83"/>
      <c r="L294" s="83"/>
      <c r="M294" s="83"/>
      <c r="N294" s="83"/>
    </row>
    <row r="295" spans="1:14" s="54" customFormat="1" ht="25.5" customHeight="1" hidden="1">
      <c r="A295" s="59">
        <v>3</v>
      </c>
      <c r="B295" s="59">
        <v>3</v>
      </c>
      <c r="C295" s="59">
        <v>1</v>
      </c>
      <c r="D295" s="59">
        <v>2</v>
      </c>
      <c r="E295" s="59"/>
      <c r="F295" s="60"/>
      <c r="G295" s="60"/>
      <c r="H295" s="59" t="s">
        <v>144</v>
      </c>
      <c r="I295" s="82">
        <f aca="true" t="shared" si="97" ref="I295:N295">I296</f>
        <v>0</v>
      </c>
      <c r="J295" s="82">
        <f t="shared" si="97"/>
        <v>0</v>
      </c>
      <c r="K295" s="82">
        <f t="shared" si="97"/>
        <v>0</v>
      </c>
      <c r="L295" s="82">
        <f t="shared" si="97"/>
        <v>0</v>
      </c>
      <c r="M295" s="82">
        <f t="shared" si="97"/>
        <v>0</v>
      </c>
      <c r="N295" s="82">
        <f t="shared" si="97"/>
        <v>0</v>
      </c>
    </row>
    <row r="296" spans="1:14" s="54" customFormat="1" ht="25.5" customHeight="1" hidden="1">
      <c r="A296" s="59">
        <v>3</v>
      </c>
      <c r="B296" s="59">
        <v>3</v>
      </c>
      <c r="C296" s="59">
        <v>1</v>
      </c>
      <c r="D296" s="59">
        <v>2</v>
      </c>
      <c r="E296" s="59">
        <v>1</v>
      </c>
      <c r="F296" s="60"/>
      <c r="G296" s="60"/>
      <c r="H296" s="59" t="s">
        <v>144</v>
      </c>
      <c r="I296" s="82">
        <f aca="true" t="shared" si="98" ref="I296:N296">SUM(I297:I298)</f>
        <v>0</v>
      </c>
      <c r="J296" s="82">
        <f t="shared" si="98"/>
        <v>0</v>
      </c>
      <c r="K296" s="82">
        <f t="shared" si="98"/>
        <v>0</v>
      </c>
      <c r="L296" s="82">
        <f t="shared" si="98"/>
        <v>0</v>
      </c>
      <c r="M296" s="82">
        <f t="shared" si="98"/>
        <v>0</v>
      </c>
      <c r="N296" s="82">
        <f t="shared" si="98"/>
        <v>0</v>
      </c>
    </row>
    <row r="297" spans="1:14" s="54" customFormat="1" ht="14.25" customHeight="1" hidden="1">
      <c r="A297" s="59">
        <v>3</v>
      </c>
      <c r="B297" s="59">
        <v>3</v>
      </c>
      <c r="C297" s="59">
        <v>1</v>
      </c>
      <c r="D297" s="59">
        <v>2</v>
      </c>
      <c r="E297" s="59">
        <v>1</v>
      </c>
      <c r="F297" s="60">
        <v>1</v>
      </c>
      <c r="G297" s="60"/>
      <c r="H297" s="59" t="s">
        <v>131</v>
      </c>
      <c r="I297" s="83"/>
      <c r="J297" s="83"/>
      <c r="K297" s="83"/>
      <c r="L297" s="83"/>
      <c r="M297" s="83"/>
      <c r="N297" s="83"/>
    </row>
    <row r="298" spans="1:14" s="54" customFormat="1" ht="15" customHeight="1" hidden="1">
      <c r="A298" s="59">
        <v>3</v>
      </c>
      <c r="B298" s="59">
        <v>3</v>
      </c>
      <c r="C298" s="59">
        <v>1</v>
      </c>
      <c r="D298" s="59">
        <v>2</v>
      </c>
      <c r="E298" s="59">
        <v>1</v>
      </c>
      <c r="F298" s="60">
        <v>2</v>
      </c>
      <c r="G298" s="60"/>
      <c r="H298" s="59" t="s">
        <v>132</v>
      </c>
      <c r="I298" s="83"/>
      <c r="J298" s="83"/>
      <c r="K298" s="83"/>
      <c r="L298" s="83"/>
      <c r="M298" s="83"/>
      <c r="N298" s="83"/>
    </row>
    <row r="299" spans="1:14" s="54" customFormat="1" ht="14.25" customHeight="1" hidden="1">
      <c r="A299" s="59">
        <v>3</v>
      </c>
      <c r="B299" s="59">
        <v>3</v>
      </c>
      <c r="C299" s="59">
        <v>1</v>
      </c>
      <c r="D299" s="59">
        <v>3</v>
      </c>
      <c r="E299" s="59"/>
      <c r="F299" s="60"/>
      <c r="G299" s="60"/>
      <c r="H299" s="59" t="s">
        <v>133</v>
      </c>
      <c r="I299" s="82">
        <f>I300</f>
        <v>0</v>
      </c>
      <c r="J299" s="82">
        <f aca="true" t="shared" si="99" ref="J299:N300">J300</f>
        <v>0</v>
      </c>
      <c r="K299" s="82">
        <f t="shared" si="99"/>
        <v>0</v>
      </c>
      <c r="L299" s="82">
        <f t="shared" si="99"/>
        <v>0</v>
      </c>
      <c r="M299" s="82">
        <f t="shared" si="99"/>
        <v>0</v>
      </c>
      <c r="N299" s="82">
        <f t="shared" si="99"/>
        <v>0</v>
      </c>
    </row>
    <row r="300" spans="1:14" s="54" customFormat="1" ht="12" hidden="1">
      <c r="A300" s="59">
        <v>3</v>
      </c>
      <c r="B300" s="59">
        <v>3</v>
      </c>
      <c r="C300" s="59">
        <v>1</v>
      </c>
      <c r="D300" s="59">
        <v>3</v>
      </c>
      <c r="E300" s="59">
        <v>1</v>
      </c>
      <c r="F300" s="60"/>
      <c r="G300" s="60"/>
      <c r="H300" s="59" t="s">
        <v>133</v>
      </c>
      <c r="I300" s="82">
        <f>I301</f>
        <v>0</v>
      </c>
      <c r="J300" s="82">
        <f t="shared" si="99"/>
        <v>0</v>
      </c>
      <c r="K300" s="82">
        <f t="shared" si="99"/>
        <v>0</v>
      </c>
      <c r="L300" s="82">
        <f t="shared" si="99"/>
        <v>0</v>
      </c>
      <c r="M300" s="82">
        <f t="shared" si="99"/>
        <v>0</v>
      </c>
      <c r="N300" s="82">
        <f t="shared" si="99"/>
        <v>0</v>
      </c>
    </row>
    <row r="301" spans="1:14" s="54" customFormat="1" ht="15" customHeight="1" hidden="1">
      <c r="A301" s="59">
        <v>3</v>
      </c>
      <c r="B301" s="59">
        <v>3</v>
      </c>
      <c r="C301" s="59">
        <v>1</v>
      </c>
      <c r="D301" s="59">
        <v>3</v>
      </c>
      <c r="E301" s="59">
        <v>1</v>
      </c>
      <c r="F301" s="60">
        <v>1</v>
      </c>
      <c r="G301" s="60"/>
      <c r="H301" s="59" t="s">
        <v>133</v>
      </c>
      <c r="I301" s="83"/>
      <c r="J301" s="83"/>
      <c r="K301" s="83"/>
      <c r="L301" s="83"/>
      <c r="M301" s="83"/>
      <c r="N301" s="83"/>
    </row>
    <row r="302" spans="1:14" s="54" customFormat="1" ht="12" hidden="1">
      <c r="A302" s="59">
        <v>3</v>
      </c>
      <c r="B302" s="59">
        <v>3</v>
      </c>
      <c r="C302" s="59">
        <v>1</v>
      </c>
      <c r="D302" s="59">
        <v>4</v>
      </c>
      <c r="E302" s="59"/>
      <c r="F302" s="60"/>
      <c r="G302" s="60"/>
      <c r="H302" s="59" t="s">
        <v>145</v>
      </c>
      <c r="I302" s="82">
        <f aca="true" t="shared" si="100" ref="I302:N302">I303</f>
        <v>0</v>
      </c>
      <c r="J302" s="82">
        <f t="shared" si="100"/>
        <v>0</v>
      </c>
      <c r="K302" s="82">
        <f t="shared" si="100"/>
        <v>0</v>
      </c>
      <c r="L302" s="82">
        <f t="shared" si="100"/>
        <v>0</v>
      </c>
      <c r="M302" s="82">
        <f t="shared" si="100"/>
        <v>0</v>
      </c>
      <c r="N302" s="82">
        <f t="shared" si="100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4</v>
      </c>
      <c r="E303" s="59">
        <v>1</v>
      </c>
      <c r="F303" s="60"/>
      <c r="G303" s="60"/>
      <c r="H303" s="59" t="s">
        <v>145</v>
      </c>
      <c r="I303" s="82">
        <f aca="true" t="shared" si="101" ref="I303:N303">SUM(I304:I305)</f>
        <v>0</v>
      </c>
      <c r="J303" s="82">
        <f t="shared" si="101"/>
        <v>0</v>
      </c>
      <c r="K303" s="82">
        <f t="shared" si="101"/>
        <v>0</v>
      </c>
      <c r="L303" s="82">
        <f t="shared" si="101"/>
        <v>0</v>
      </c>
      <c r="M303" s="82">
        <f t="shared" si="101"/>
        <v>0</v>
      </c>
      <c r="N303" s="82">
        <f t="shared" si="101"/>
        <v>0</v>
      </c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4</v>
      </c>
      <c r="E304" s="59">
        <v>1</v>
      </c>
      <c r="F304" s="60">
        <v>1</v>
      </c>
      <c r="G304" s="60"/>
      <c r="H304" s="59" t="s">
        <v>135</v>
      </c>
      <c r="I304" s="83"/>
      <c r="J304" s="83"/>
      <c r="K304" s="83"/>
      <c r="L304" s="83"/>
      <c r="M304" s="83"/>
      <c r="N304" s="83"/>
    </row>
    <row r="305" spans="1:14" s="54" customFormat="1" ht="13.5" customHeight="1" hidden="1">
      <c r="A305" s="62">
        <v>3</v>
      </c>
      <c r="B305" s="62">
        <v>3</v>
      </c>
      <c r="C305" s="62">
        <v>1</v>
      </c>
      <c r="D305" s="62">
        <v>4</v>
      </c>
      <c r="E305" s="62">
        <v>1</v>
      </c>
      <c r="F305" s="64">
        <v>2</v>
      </c>
      <c r="G305" s="64"/>
      <c r="H305" s="62" t="s">
        <v>136</v>
      </c>
      <c r="I305" s="83"/>
      <c r="J305" s="83"/>
      <c r="K305" s="83"/>
      <c r="L305" s="83"/>
      <c r="M305" s="83"/>
      <c r="N305" s="83"/>
    </row>
    <row r="306" spans="1:14" s="54" customFormat="1" ht="25.5" customHeight="1" hidden="1">
      <c r="A306" s="59">
        <v>3</v>
      </c>
      <c r="B306" s="59">
        <v>3</v>
      </c>
      <c r="C306" s="59">
        <v>1</v>
      </c>
      <c r="D306" s="59">
        <v>5</v>
      </c>
      <c r="E306" s="59"/>
      <c r="F306" s="60"/>
      <c r="G306" s="60"/>
      <c r="H306" s="59" t="s">
        <v>146</v>
      </c>
      <c r="I306" s="82">
        <f aca="true" t="shared" si="102" ref="I306:N307">I307</f>
        <v>0</v>
      </c>
      <c r="J306" s="82">
        <f t="shared" si="102"/>
        <v>0</v>
      </c>
      <c r="K306" s="82">
        <f t="shared" si="102"/>
        <v>0</v>
      </c>
      <c r="L306" s="82">
        <f t="shared" si="102"/>
        <v>0</v>
      </c>
      <c r="M306" s="82">
        <f t="shared" si="102"/>
        <v>0</v>
      </c>
      <c r="N306" s="82">
        <f t="shared" si="102"/>
        <v>0</v>
      </c>
    </row>
    <row r="307" spans="1:14" s="54" customFormat="1" ht="24.75" customHeight="1" hidden="1">
      <c r="A307" s="59">
        <v>3</v>
      </c>
      <c r="B307" s="59">
        <v>3</v>
      </c>
      <c r="C307" s="59">
        <v>1</v>
      </c>
      <c r="D307" s="59">
        <v>5</v>
      </c>
      <c r="E307" s="59">
        <v>1</v>
      </c>
      <c r="F307" s="60"/>
      <c r="G307" s="60"/>
      <c r="H307" s="59" t="s">
        <v>146</v>
      </c>
      <c r="I307" s="82">
        <f t="shared" si="102"/>
        <v>0</v>
      </c>
      <c r="J307" s="82">
        <f t="shared" si="102"/>
        <v>0</v>
      </c>
      <c r="K307" s="82">
        <f t="shared" si="102"/>
        <v>0</v>
      </c>
      <c r="L307" s="82">
        <f t="shared" si="102"/>
        <v>0</v>
      </c>
      <c r="M307" s="82">
        <f t="shared" si="102"/>
        <v>0</v>
      </c>
      <c r="N307" s="82">
        <f t="shared" si="102"/>
        <v>0</v>
      </c>
    </row>
    <row r="308" spans="1:14" s="54" customFormat="1" ht="24.75" customHeight="1" hidden="1">
      <c r="A308" s="59">
        <v>3</v>
      </c>
      <c r="B308" s="59">
        <v>3</v>
      </c>
      <c r="C308" s="59">
        <v>1</v>
      </c>
      <c r="D308" s="59">
        <v>5</v>
      </c>
      <c r="E308" s="59">
        <v>1</v>
      </c>
      <c r="F308" s="60">
        <v>1</v>
      </c>
      <c r="G308" s="60"/>
      <c r="H308" s="59" t="s">
        <v>146</v>
      </c>
      <c r="I308" s="83"/>
      <c r="J308" s="83"/>
      <c r="K308" s="83"/>
      <c r="L308" s="83"/>
      <c r="M308" s="83"/>
      <c r="N308" s="83"/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6</v>
      </c>
      <c r="E309" s="59"/>
      <c r="F309" s="60"/>
      <c r="G309" s="60"/>
      <c r="H309" s="59" t="s">
        <v>138</v>
      </c>
      <c r="I309" s="82">
        <f aca="true" t="shared" si="103" ref="I309:N310">I310</f>
        <v>0</v>
      </c>
      <c r="J309" s="82">
        <f t="shared" si="103"/>
        <v>0</v>
      </c>
      <c r="K309" s="82">
        <f t="shared" si="103"/>
        <v>0</v>
      </c>
      <c r="L309" s="82">
        <f t="shared" si="103"/>
        <v>0</v>
      </c>
      <c r="M309" s="82">
        <f t="shared" si="103"/>
        <v>0</v>
      </c>
      <c r="N309" s="82">
        <f t="shared" si="103"/>
        <v>0</v>
      </c>
    </row>
    <row r="310" spans="1:14" s="54" customFormat="1" ht="12.75" customHeight="1" hidden="1">
      <c r="A310" s="59">
        <v>3</v>
      </c>
      <c r="B310" s="59">
        <v>3</v>
      </c>
      <c r="C310" s="59">
        <v>1</v>
      </c>
      <c r="D310" s="59">
        <v>6</v>
      </c>
      <c r="E310" s="59">
        <v>1</v>
      </c>
      <c r="F310" s="60"/>
      <c r="G310" s="60"/>
      <c r="H310" s="59" t="s">
        <v>138</v>
      </c>
      <c r="I310" s="82">
        <f t="shared" si="103"/>
        <v>0</v>
      </c>
      <c r="J310" s="82">
        <f t="shared" si="103"/>
        <v>0</v>
      </c>
      <c r="K310" s="82">
        <f t="shared" si="103"/>
        <v>0</v>
      </c>
      <c r="L310" s="82">
        <f t="shared" si="103"/>
        <v>0</v>
      </c>
      <c r="M310" s="82">
        <f t="shared" si="103"/>
        <v>0</v>
      </c>
      <c r="N310" s="82">
        <f t="shared" si="103"/>
        <v>0</v>
      </c>
    </row>
    <row r="311" spans="1:14" s="54" customFormat="1" ht="12.75" customHeight="1" hidden="1">
      <c r="A311" s="59">
        <v>3</v>
      </c>
      <c r="B311" s="59">
        <v>3</v>
      </c>
      <c r="C311" s="59">
        <v>1</v>
      </c>
      <c r="D311" s="59">
        <v>6</v>
      </c>
      <c r="E311" s="59">
        <v>1</v>
      </c>
      <c r="F311" s="60">
        <v>1</v>
      </c>
      <c r="G311" s="60"/>
      <c r="H311" s="59" t="s">
        <v>138</v>
      </c>
      <c r="I311" s="83"/>
      <c r="J311" s="83"/>
      <c r="K311" s="83"/>
      <c r="L311" s="83"/>
      <c r="M311" s="83"/>
      <c r="N311" s="83"/>
    </row>
    <row r="312" spans="1:14" s="54" customFormat="1" ht="12.75" customHeight="1" hidden="1">
      <c r="A312" s="59">
        <v>3</v>
      </c>
      <c r="B312" s="59">
        <v>3</v>
      </c>
      <c r="C312" s="59">
        <v>1</v>
      </c>
      <c r="D312" s="59">
        <v>7</v>
      </c>
      <c r="E312" s="59"/>
      <c r="F312" s="60"/>
      <c r="G312" s="60"/>
      <c r="H312" s="59" t="s">
        <v>139</v>
      </c>
      <c r="I312" s="82">
        <f>I313</f>
        <v>0</v>
      </c>
      <c r="J312" s="82">
        <f aca="true" t="shared" si="104" ref="J312:N313">J313</f>
        <v>0</v>
      </c>
      <c r="K312" s="82">
        <f t="shared" si="104"/>
        <v>0</v>
      </c>
      <c r="L312" s="82">
        <f t="shared" si="104"/>
        <v>0</v>
      </c>
      <c r="M312" s="82">
        <f t="shared" si="104"/>
        <v>0</v>
      </c>
      <c r="N312" s="82">
        <f t="shared" si="104"/>
        <v>0</v>
      </c>
    </row>
    <row r="313" spans="1:14" s="54" customFormat="1" ht="12" customHeight="1" hidden="1">
      <c r="A313" s="59">
        <v>3</v>
      </c>
      <c r="B313" s="59">
        <v>3</v>
      </c>
      <c r="C313" s="59">
        <v>1</v>
      </c>
      <c r="D313" s="59">
        <v>7</v>
      </c>
      <c r="E313" s="59">
        <v>1</v>
      </c>
      <c r="F313" s="60"/>
      <c r="G313" s="60"/>
      <c r="H313" s="59" t="s">
        <v>139</v>
      </c>
      <c r="I313" s="82">
        <f>I314</f>
        <v>0</v>
      </c>
      <c r="J313" s="82">
        <f t="shared" si="104"/>
        <v>0</v>
      </c>
      <c r="K313" s="82">
        <f t="shared" si="104"/>
        <v>0</v>
      </c>
      <c r="L313" s="82">
        <f t="shared" si="104"/>
        <v>0</v>
      </c>
      <c r="M313" s="82">
        <f t="shared" si="104"/>
        <v>0</v>
      </c>
      <c r="N313" s="82">
        <f t="shared" si="104"/>
        <v>0</v>
      </c>
    </row>
    <row r="314" spans="1:14" s="54" customFormat="1" ht="15" customHeight="1" hidden="1">
      <c r="A314" s="59">
        <v>3</v>
      </c>
      <c r="B314" s="59">
        <v>3</v>
      </c>
      <c r="C314" s="59">
        <v>1</v>
      </c>
      <c r="D314" s="59">
        <v>7</v>
      </c>
      <c r="E314" s="59">
        <v>1</v>
      </c>
      <c r="F314" s="60">
        <v>1</v>
      </c>
      <c r="G314" s="60"/>
      <c r="H314" s="59" t="s">
        <v>139</v>
      </c>
      <c r="I314" s="83"/>
      <c r="J314" s="83"/>
      <c r="K314" s="83"/>
      <c r="L314" s="83"/>
      <c r="M314" s="83"/>
      <c r="N314" s="83"/>
    </row>
    <row r="315" spans="1:14" s="54" customFormat="1" ht="12" hidden="1">
      <c r="A315" s="59">
        <v>3</v>
      </c>
      <c r="B315" s="59">
        <v>3</v>
      </c>
      <c r="C315" s="59">
        <v>2</v>
      </c>
      <c r="D315" s="59"/>
      <c r="E315" s="59"/>
      <c r="F315" s="60"/>
      <c r="G315" s="60"/>
      <c r="H315" s="61" t="s">
        <v>191</v>
      </c>
      <c r="I315" s="82">
        <f aca="true" t="shared" si="105" ref="I315:N315">SUM(I316+I321+I325+I328+I332+I335+I338)</f>
        <v>0</v>
      </c>
      <c r="J315" s="82">
        <f t="shared" si="105"/>
        <v>0</v>
      </c>
      <c r="K315" s="82">
        <f t="shared" si="105"/>
        <v>0</v>
      </c>
      <c r="L315" s="82">
        <f t="shared" si="105"/>
        <v>0</v>
      </c>
      <c r="M315" s="82">
        <f t="shared" si="105"/>
        <v>0</v>
      </c>
      <c r="N315" s="82">
        <f t="shared" si="105"/>
        <v>0</v>
      </c>
    </row>
    <row r="316" spans="1:14" s="54" customFormat="1" ht="12" customHeight="1" hidden="1">
      <c r="A316" s="59">
        <v>3</v>
      </c>
      <c r="B316" s="59">
        <v>3</v>
      </c>
      <c r="C316" s="59">
        <v>2</v>
      </c>
      <c r="D316" s="59">
        <v>1</v>
      </c>
      <c r="E316" s="59"/>
      <c r="F316" s="60"/>
      <c r="G316" s="60"/>
      <c r="H316" s="59" t="s">
        <v>142</v>
      </c>
      <c r="I316" s="82">
        <f aca="true" t="shared" si="106" ref="I316:N316">I317</f>
        <v>0</v>
      </c>
      <c r="J316" s="82">
        <f t="shared" si="106"/>
        <v>0</v>
      </c>
      <c r="K316" s="82">
        <f t="shared" si="106"/>
        <v>0</v>
      </c>
      <c r="L316" s="82">
        <f t="shared" si="106"/>
        <v>0</v>
      </c>
      <c r="M316" s="82">
        <f t="shared" si="106"/>
        <v>0</v>
      </c>
      <c r="N316" s="82">
        <f t="shared" si="106"/>
        <v>0</v>
      </c>
    </row>
    <row r="317" spans="1:14" s="54" customFormat="1" ht="26.25" customHeight="1" hidden="1">
      <c r="A317" s="59">
        <v>3</v>
      </c>
      <c r="B317" s="59">
        <v>3</v>
      </c>
      <c r="C317" s="59">
        <v>2</v>
      </c>
      <c r="D317" s="59">
        <v>1</v>
      </c>
      <c r="E317" s="59">
        <v>1</v>
      </c>
      <c r="F317" s="60"/>
      <c r="G317" s="60"/>
      <c r="H317" s="59" t="s">
        <v>142</v>
      </c>
      <c r="I317" s="82">
        <f aca="true" t="shared" si="107" ref="I317:N317">SUM(I318:I320)</f>
        <v>0</v>
      </c>
      <c r="J317" s="82">
        <f t="shared" si="107"/>
        <v>0</v>
      </c>
      <c r="K317" s="82">
        <f t="shared" si="107"/>
        <v>0</v>
      </c>
      <c r="L317" s="82">
        <f t="shared" si="107"/>
        <v>0</v>
      </c>
      <c r="M317" s="82">
        <f t="shared" si="107"/>
        <v>0</v>
      </c>
      <c r="N317" s="82">
        <f t="shared" si="107"/>
        <v>0</v>
      </c>
    </row>
    <row r="318" spans="1:14" s="54" customFormat="1" ht="12" hidden="1">
      <c r="A318" s="59">
        <v>3</v>
      </c>
      <c r="B318" s="59">
        <v>3</v>
      </c>
      <c r="C318" s="59">
        <v>2</v>
      </c>
      <c r="D318" s="59">
        <v>1</v>
      </c>
      <c r="E318" s="59">
        <v>1</v>
      </c>
      <c r="F318" s="60">
        <v>1</v>
      </c>
      <c r="G318" s="60"/>
      <c r="H318" s="59" t="s">
        <v>127</v>
      </c>
      <c r="I318" s="83"/>
      <c r="J318" s="83"/>
      <c r="K318" s="83"/>
      <c r="L318" s="83"/>
      <c r="M318" s="83"/>
      <c r="N318" s="83"/>
    </row>
    <row r="319" spans="1:14" s="54" customFormat="1" ht="24" hidden="1">
      <c r="A319" s="59">
        <v>3</v>
      </c>
      <c r="B319" s="59">
        <v>3</v>
      </c>
      <c r="C319" s="59">
        <v>2</v>
      </c>
      <c r="D319" s="59">
        <v>1</v>
      </c>
      <c r="E319" s="59">
        <v>1</v>
      </c>
      <c r="F319" s="60">
        <v>2</v>
      </c>
      <c r="G319" s="60"/>
      <c r="H319" s="59" t="s">
        <v>128</v>
      </c>
      <c r="I319" s="83"/>
      <c r="J319" s="83"/>
      <c r="K319" s="83"/>
      <c r="L319" s="83"/>
      <c r="M319" s="83"/>
      <c r="N319" s="83"/>
    </row>
    <row r="320" spans="1:14" s="54" customFormat="1" ht="12" hidden="1">
      <c r="A320" s="59">
        <v>3</v>
      </c>
      <c r="B320" s="59">
        <v>3</v>
      </c>
      <c r="C320" s="59">
        <v>2</v>
      </c>
      <c r="D320" s="59">
        <v>1</v>
      </c>
      <c r="E320" s="59">
        <v>1</v>
      </c>
      <c r="F320" s="60">
        <v>3</v>
      </c>
      <c r="G320" s="60"/>
      <c r="H320" s="59" t="s">
        <v>129</v>
      </c>
      <c r="I320" s="83"/>
      <c r="J320" s="83"/>
      <c r="K320" s="83"/>
      <c r="L320" s="83"/>
      <c r="M320" s="83"/>
      <c r="N320" s="83"/>
    </row>
    <row r="321" spans="1:14" s="54" customFormat="1" ht="24" hidden="1">
      <c r="A321" s="59">
        <v>3</v>
      </c>
      <c r="B321" s="59">
        <v>3</v>
      </c>
      <c r="C321" s="59">
        <v>2</v>
      </c>
      <c r="D321" s="59">
        <v>2</v>
      </c>
      <c r="E321" s="59"/>
      <c r="F321" s="60"/>
      <c r="G321" s="60"/>
      <c r="H321" s="59" t="s">
        <v>144</v>
      </c>
      <c r="I321" s="82">
        <f aca="true" t="shared" si="108" ref="I321:N321">I322</f>
        <v>0</v>
      </c>
      <c r="J321" s="82">
        <f t="shared" si="108"/>
        <v>0</v>
      </c>
      <c r="K321" s="82">
        <f t="shared" si="108"/>
        <v>0</v>
      </c>
      <c r="L321" s="82">
        <f t="shared" si="108"/>
        <v>0</v>
      </c>
      <c r="M321" s="82">
        <f t="shared" si="108"/>
        <v>0</v>
      </c>
      <c r="N321" s="82">
        <f t="shared" si="108"/>
        <v>0</v>
      </c>
    </row>
    <row r="322" spans="1:14" s="54" customFormat="1" ht="24" hidden="1">
      <c r="A322" s="59">
        <v>3</v>
      </c>
      <c r="B322" s="59">
        <v>3</v>
      </c>
      <c r="C322" s="59">
        <v>2</v>
      </c>
      <c r="D322" s="59">
        <v>2</v>
      </c>
      <c r="E322" s="59">
        <v>1</v>
      </c>
      <c r="F322" s="60"/>
      <c r="G322" s="60"/>
      <c r="H322" s="59" t="s">
        <v>144</v>
      </c>
      <c r="I322" s="82">
        <f aca="true" t="shared" si="109" ref="I322:N322">SUM(I323:I324)</f>
        <v>0</v>
      </c>
      <c r="J322" s="82">
        <f t="shared" si="109"/>
        <v>0</v>
      </c>
      <c r="K322" s="82">
        <f t="shared" si="109"/>
        <v>0</v>
      </c>
      <c r="L322" s="82">
        <f t="shared" si="109"/>
        <v>0</v>
      </c>
      <c r="M322" s="82">
        <f t="shared" si="109"/>
        <v>0</v>
      </c>
      <c r="N322" s="82">
        <f t="shared" si="109"/>
        <v>0</v>
      </c>
    </row>
    <row r="323" spans="1:14" s="54" customFormat="1" ht="15" customHeight="1" hidden="1">
      <c r="A323" s="59">
        <v>3</v>
      </c>
      <c r="B323" s="59">
        <v>3</v>
      </c>
      <c r="C323" s="59">
        <v>2</v>
      </c>
      <c r="D323" s="59">
        <v>2</v>
      </c>
      <c r="E323" s="59">
        <v>1</v>
      </c>
      <c r="F323" s="60">
        <v>1</v>
      </c>
      <c r="G323" s="60"/>
      <c r="H323" s="59" t="s">
        <v>131</v>
      </c>
      <c r="I323" s="83"/>
      <c r="J323" s="83"/>
      <c r="K323" s="83"/>
      <c r="L323" s="83"/>
      <c r="M323" s="83"/>
      <c r="N323" s="83"/>
    </row>
    <row r="324" spans="1:14" s="54" customFormat="1" ht="15" customHeight="1" hidden="1">
      <c r="A324" s="59">
        <v>3</v>
      </c>
      <c r="B324" s="59">
        <v>3</v>
      </c>
      <c r="C324" s="59">
        <v>2</v>
      </c>
      <c r="D324" s="59">
        <v>2</v>
      </c>
      <c r="E324" s="59">
        <v>1</v>
      </c>
      <c r="F324" s="60">
        <v>2</v>
      </c>
      <c r="G324" s="60"/>
      <c r="H324" s="59" t="s">
        <v>132</v>
      </c>
      <c r="I324" s="83"/>
      <c r="J324" s="83"/>
      <c r="K324" s="83"/>
      <c r="L324" s="83"/>
      <c r="M324" s="83"/>
      <c r="N324" s="83"/>
    </row>
    <row r="325" spans="1:14" s="54" customFormat="1" ht="15" customHeight="1" hidden="1">
      <c r="A325" s="59">
        <v>3</v>
      </c>
      <c r="B325" s="59">
        <v>3</v>
      </c>
      <c r="C325" s="59">
        <v>2</v>
      </c>
      <c r="D325" s="59">
        <v>3</v>
      </c>
      <c r="E325" s="59"/>
      <c r="F325" s="60"/>
      <c r="G325" s="60"/>
      <c r="H325" s="59" t="s">
        <v>133</v>
      </c>
      <c r="I325" s="82">
        <f>I326</f>
        <v>0</v>
      </c>
      <c r="J325" s="82">
        <f aca="true" t="shared" si="110" ref="J325:N326">J326</f>
        <v>0</v>
      </c>
      <c r="K325" s="82">
        <f t="shared" si="110"/>
        <v>0</v>
      </c>
      <c r="L325" s="82">
        <f t="shared" si="110"/>
        <v>0</v>
      </c>
      <c r="M325" s="82">
        <f t="shared" si="110"/>
        <v>0</v>
      </c>
      <c r="N325" s="82">
        <f t="shared" si="110"/>
        <v>0</v>
      </c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3</v>
      </c>
      <c r="E326" s="59">
        <v>1</v>
      </c>
      <c r="F326" s="60"/>
      <c r="G326" s="60"/>
      <c r="H326" s="59" t="s">
        <v>133</v>
      </c>
      <c r="I326" s="82">
        <f>I327</f>
        <v>0</v>
      </c>
      <c r="J326" s="82">
        <f t="shared" si="110"/>
        <v>0</v>
      </c>
      <c r="K326" s="82">
        <f t="shared" si="110"/>
        <v>0</v>
      </c>
      <c r="L326" s="82">
        <f t="shared" si="110"/>
        <v>0</v>
      </c>
      <c r="M326" s="82">
        <f t="shared" si="110"/>
        <v>0</v>
      </c>
      <c r="N326" s="82">
        <f t="shared" si="110"/>
        <v>0</v>
      </c>
    </row>
    <row r="327" spans="1:14" s="54" customFormat="1" ht="12" hidden="1">
      <c r="A327" s="59">
        <v>3</v>
      </c>
      <c r="B327" s="59">
        <v>3</v>
      </c>
      <c r="C327" s="59">
        <v>2</v>
      </c>
      <c r="D327" s="59">
        <v>3</v>
      </c>
      <c r="E327" s="59">
        <v>1</v>
      </c>
      <c r="F327" s="60">
        <v>1</v>
      </c>
      <c r="G327" s="60"/>
      <c r="H327" s="59" t="s">
        <v>133</v>
      </c>
      <c r="I327" s="83"/>
      <c r="J327" s="83"/>
      <c r="K327" s="83"/>
      <c r="L327" s="83"/>
      <c r="M327" s="83"/>
      <c r="N327" s="83"/>
    </row>
    <row r="328" spans="1:14" s="54" customFormat="1" ht="14.25" customHeight="1" hidden="1">
      <c r="A328" s="59">
        <v>3</v>
      </c>
      <c r="B328" s="59">
        <v>3</v>
      </c>
      <c r="C328" s="59">
        <v>2</v>
      </c>
      <c r="D328" s="59">
        <v>4</v>
      </c>
      <c r="E328" s="59"/>
      <c r="F328" s="60"/>
      <c r="G328" s="60"/>
      <c r="H328" s="59" t="s">
        <v>145</v>
      </c>
      <c r="I328" s="82">
        <f aca="true" t="shared" si="111" ref="I328:N328">I329</f>
        <v>0</v>
      </c>
      <c r="J328" s="82">
        <f t="shared" si="111"/>
        <v>0</v>
      </c>
      <c r="K328" s="82">
        <f t="shared" si="111"/>
        <v>0</v>
      </c>
      <c r="L328" s="82">
        <f t="shared" si="111"/>
        <v>0</v>
      </c>
      <c r="M328" s="82">
        <f t="shared" si="111"/>
        <v>0</v>
      </c>
      <c r="N328" s="82">
        <f t="shared" si="111"/>
        <v>0</v>
      </c>
    </row>
    <row r="329" spans="1:14" s="54" customFormat="1" ht="12" hidden="1">
      <c r="A329" s="59">
        <v>3</v>
      </c>
      <c r="B329" s="59">
        <v>3</v>
      </c>
      <c r="C329" s="59">
        <v>2</v>
      </c>
      <c r="D329" s="59">
        <v>4</v>
      </c>
      <c r="E329" s="59">
        <v>1</v>
      </c>
      <c r="F329" s="60"/>
      <c r="G329" s="60"/>
      <c r="H329" s="59" t="s">
        <v>145</v>
      </c>
      <c r="I329" s="82">
        <f aca="true" t="shared" si="112" ref="I329:N329">SUM(I330:I331)</f>
        <v>0</v>
      </c>
      <c r="J329" s="82">
        <f t="shared" si="112"/>
        <v>0</v>
      </c>
      <c r="K329" s="82">
        <f t="shared" si="112"/>
        <v>0</v>
      </c>
      <c r="L329" s="82">
        <f t="shared" si="112"/>
        <v>0</v>
      </c>
      <c r="M329" s="82">
        <f t="shared" si="112"/>
        <v>0</v>
      </c>
      <c r="N329" s="82">
        <f t="shared" si="112"/>
        <v>0</v>
      </c>
    </row>
    <row r="330" spans="1:14" s="54" customFormat="1" ht="12" hidden="1">
      <c r="A330" s="59">
        <v>3</v>
      </c>
      <c r="B330" s="59">
        <v>3</v>
      </c>
      <c r="C330" s="59">
        <v>2</v>
      </c>
      <c r="D330" s="59">
        <v>4</v>
      </c>
      <c r="E330" s="59">
        <v>1</v>
      </c>
      <c r="F330" s="60">
        <v>1</v>
      </c>
      <c r="G330" s="60"/>
      <c r="H330" s="59" t="s">
        <v>135</v>
      </c>
      <c r="I330" s="83"/>
      <c r="J330" s="83"/>
      <c r="K330" s="83"/>
      <c r="L330" s="83"/>
      <c r="M330" s="83"/>
      <c r="N330" s="83"/>
    </row>
    <row r="331" spans="1:14" s="54" customFormat="1" ht="12" hidden="1">
      <c r="A331" s="59">
        <v>3</v>
      </c>
      <c r="B331" s="59">
        <v>3</v>
      </c>
      <c r="C331" s="59">
        <v>2</v>
      </c>
      <c r="D331" s="59">
        <v>4</v>
      </c>
      <c r="E331" s="59">
        <v>1</v>
      </c>
      <c r="F331" s="60">
        <v>2</v>
      </c>
      <c r="G331" s="60"/>
      <c r="H331" s="59" t="s">
        <v>136</v>
      </c>
      <c r="I331" s="83"/>
      <c r="J331" s="83"/>
      <c r="K331" s="83"/>
      <c r="L331" s="83"/>
      <c r="M331" s="83"/>
      <c r="N331" s="83"/>
    </row>
    <row r="332" spans="1:14" s="54" customFormat="1" ht="24" hidden="1">
      <c r="A332" s="59">
        <v>3</v>
      </c>
      <c r="B332" s="59">
        <v>3</v>
      </c>
      <c r="C332" s="59">
        <v>2</v>
      </c>
      <c r="D332" s="59">
        <v>5</v>
      </c>
      <c r="E332" s="59"/>
      <c r="F332" s="60"/>
      <c r="G332" s="60"/>
      <c r="H332" s="59" t="s">
        <v>146</v>
      </c>
      <c r="I332" s="82">
        <f>I333</f>
        <v>0</v>
      </c>
      <c r="J332" s="82">
        <f aca="true" t="shared" si="113" ref="J332:N333">J333</f>
        <v>0</v>
      </c>
      <c r="K332" s="82">
        <f t="shared" si="113"/>
        <v>0</v>
      </c>
      <c r="L332" s="82">
        <f t="shared" si="113"/>
        <v>0</v>
      </c>
      <c r="M332" s="82">
        <f t="shared" si="113"/>
        <v>0</v>
      </c>
      <c r="N332" s="82">
        <f t="shared" si="113"/>
        <v>0</v>
      </c>
    </row>
    <row r="333" spans="1:14" s="54" customFormat="1" ht="25.5" customHeight="1" hidden="1">
      <c r="A333" s="59">
        <v>3</v>
      </c>
      <c r="B333" s="59">
        <v>3</v>
      </c>
      <c r="C333" s="59">
        <v>2</v>
      </c>
      <c r="D333" s="59">
        <v>5</v>
      </c>
      <c r="E333" s="59">
        <v>1</v>
      </c>
      <c r="F333" s="60"/>
      <c r="G333" s="60"/>
      <c r="H333" s="59" t="s">
        <v>146</v>
      </c>
      <c r="I333" s="82">
        <f>I334</f>
        <v>0</v>
      </c>
      <c r="J333" s="82">
        <f t="shared" si="113"/>
        <v>0</v>
      </c>
      <c r="K333" s="82">
        <f t="shared" si="113"/>
        <v>0</v>
      </c>
      <c r="L333" s="82">
        <f t="shared" si="113"/>
        <v>0</v>
      </c>
      <c r="M333" s="82">
        <f t="shared" si="113"/>
        <v>0</v>
      </c>
      <c r="N333" s="82">
        <f t="shared" si="113"/>
        <v>0</v>
      </c>
    </row>
    <row r="334" spans="1:14" s="54" customFormat="1" ht="25.5" customHeight="1" hidden="1">
      <c r="A334" s="59">
        <v>3</v>
      </c>
      <c r="B334" s="59">
        <v>3</v>
      </c>
      <c r="C334" s="59">
        <v>2</v>
      </c>
      <c r="D334" s="59">
        <v>5</v>
      </c>
      <c r="E334" s="59">
        <v>1</v>
      </c>
      <c r="F334" s="60">
        <v>1</v>
      </c>
      <c r="G334" s="60"/>
      <c r="H334" s="59" t="s">
        <v>146</v>
      </c>
      <c r="I334" s="83"/>
      <c r="J334" s="83"/>
      <c r="K334" s="83"/>
      <c r="L334" s="83"/>
      <c r="M334" s="83"/>
      <c r="N334" s="83"/>
    </row>
    <row r="335" spans="1:14" s="54" customFormat="1" ht="14.25" customHeight="1" hidden="1">
      <c r="A335" s="59">
        <v>3</v>
      </c>
      <c r="B335" s="59">
        <v>3</v>
      </c>
      <c r="C335" s="59">
        <v>2</v>
      </c>
      <c r="D335" s="59">
        <v>6</v>
      </c>
      <c r="E335" s="59"/>
      <c r="F335" s="60"/>
      <c r="G335" s="60"/>
      <c r="H335" s="59" t="s">
        <v>138</v>
      </c>
      <c r="I335" s="82">
        <f aca="true" t="shared" si="114" ref="I335:N336">I336</f>
        <v>0</v>
      </c>
      <c r="J335" s="82">
        <f t="shared" si="114"/>
        <v>0</v>
      </c>
      <c r="K335" s="82">
        <f t="shared" si="114"/>
        <v>0</v>
      </c>
      <c r="L335" s="82">
        <f t="shared" si="114"/>
        <v>0</v>
      </c>
      <c r="M335" s="82">
        <f t="shared" si="114"/>
        <v>0</v>
      </c>
      <c r="N335" s="82">
        <f t="shared" si="114"/>
        <v>0</v>
      </c>
    </row>
    <row r="336" spans="1:14" s="54" customFormat="1" ht="13.5" customHeight="1" hidden="1">
      <c r="A336" s="59">
        <v>3</v>
      </c>
      <c r="B336" s="59">
        <v>3</v>
      </c>
      <c r="C336" s="59">
        <v>2</v>
      </c>
      <c r="D336" s="59">
        <v>6</v>
      </c>
      <c r="E336" s="59">
        <v>1</v>
      </c>
      <c r="F336" s="60"/>
      <c r="G336" s="60"/>
      <c r="H336" s="59" t="s">
        <v>138</v>
      </c>
      <c r="I336" s="82">
        <f t="shared" si="114"/>
        <v>0</v>
      </c>
      <c r="J336" s="82">
        <f t="shared" si="114"/>
        <v>0</v>
      </c>
      <c r="K336" s="82">
        <f t="shared" si="114"/>
        <v>0</v>
      </c>
      <c r="L336" s="82">
        <f t="shared" si="114"/>
        <v>0</v>
      </c>
      <c r="M336" s="82">
        <f t="shared" si="114"/>
        <v>0</v>
      </c>
      <c r="N336" s="82">
        <f t="shared" si="114"/>
        <v>0</v>
      </c>
    </row>
    <row r="337" spans="1:14" s="54" customFormat="1" ht="13.5" customHeight="1" hidden="1">
      <c r="A337" s="59">
        <v>3</v>
      </c>
      <c r="B337" s="59">
        <v>3</v>
      </c>
      <c r="C337" s="59">
        <v>2</v>
      </c>
      <c r="D337" s="59">
        <v>6</v>
      </c>
      <c r="E337" s="59">
        <v>1</v>
      </c>
      <c r="F337" s="60">
        <v>1</v>
      </c>
      <c r="G337" s="60"/>
      <c r="H337" s="59" t="s">
        <v>138</v>
      </c>
      <c r="I337" s="83"/>
      <c r="J337" s="83"/>
      <c r="K337" s="83"/>
      <c r="L337" s="83"/>
      <c r="M337" s="83"/>
      <c r="N337" s="83"/>
    </row>
    <row r="338" spans="1:14" s="54" customFormat="1" ht="14.25" customHeight="1" hidden="1">
      <c r="A338" s="59">
        <v>3</v>
      </c>
      <c r="B338" s="59">
        <v>3</v>
      </c>
      <c r="C338" s="59">
        <v>2</v>
      </c>
      <c r="D338" s="59">
        <v>7</v>
      </c>
      <c r="E338" s="59"/>
      <c r="F338" s="60"/>
      <c r="G338" s="60"/>
      <c r="H338" s="59" t="s">
        <v>139</v>
      </c>
      <c r="I338" s="82">
        <f>I339</f>
        <v>0</v>
      </c>
      <c r="J338" s="82">
        <f aca="true" t="shared" si="115" ref="J338:N339">J339</f>
        <v>0</v>
      </c>
      <c r="K338" s="82">
        <f t="shared" si="115"/>
        <v>0</v>
      </c>
      <c r="L338" s="82">
        <f t="shared" si="115"/>
        <v>0</v>
      </c>
      <c r="M338" s="82">
        <f t="shared" si="115"/>
        <v>0</v>
      </c>
      <c r="N338" s="82">
        <f t="shared" si="115"/>
        <v>0</v>
      </c>
    </row>
    <row r="339" spans="1:14" s="54" customFormat="1" ht="15.75" customHeight="1" hidden="1">
      <c r="A339" s="59">
        <v>3</v>
      </c>
      <c r="B339" s="59">
        <v>3</v>
      </c>
      <c r="C339" s="59">
        <v>2</v>
      </c>
      <c r="D339" s="59">
        <v>7</v>
      </c>
      <c r="E339" s="59">
        <v>1</v>
      </c>
      <c r="F339" s="60"/>
      <c r="G339" s="60"/>
      <c r="H339" s="59" t="s">
        <v>139</v>
      </c>
      <c r="I339" s="82">
        <f>I340</f>
        <v>0</v>
      </c>
      <c r="J339" s="82">
        <f t="shared" si="115"/>
        <v>0</v>
      </c>
      <c r="K339" s="82">
        <f t="shared" si="115"/>
        <v>0</v>
      </c>
      <c r="L339" s="82">
        <f t="shared" si="115"/>
        <v>0</v>
      </c>
      <c r="M339" s="82">
        <f t="shared" si="115"/>
        <v>0</v>
      </c>
      <c r="N339" s="82">
        <f t="shared" si="115"/>
        <v>0</v>
      </c>
    </row>
    <row r="340" spans="1:14" s="54" customFormat="1" ht="12" hidden="1">
      <c r="A340" s="62">
        <v>3</v>
      </c>
      <c r="B340" s="62">
        <v>3</v>
      </c>
      <c r="C340" s="62">
        <v>2</v>
      </c>
      <c r="D340" s="62">
        <v>7</v>
      </c>
      <c r="E340" s="62">
        <v>1</v>
      </c>
      <c r="F340" s="64">
        <v>1</v>
      </c>
      <c r="G340" s="64"/>
      <c r="H340" s="62" t="s">
        <v>139</v>
      </c>
      <c r="I340" s="83"/>
      <c r="J340" s="83"/>
      <c r="K340" s="83"/>
      <c r="L340" s="83"/>
      <c r="M340" s="83"/>
      <c r="N340" s="83"/>
    </row>
    <row r="341" spans="1:14" s="54" customFormat="1" ht="12">
      <c r="A341" s="75"/>
      <c r="B341" s="75"/>
      <c r="C341" s="75"/>
      <c r="D341" s="75"/>
      <c r="E341" s="75"/>
      <c r="F341" s="76"/>
      <c r="G341" s="76"/>
      <c r="H341" s="77" t="s">
        <v>147</v>
      </c>
      <c r="I341" s="90">
        <f aca="true" t="shared" si="116" ref="I341:N341">SUM(I34)</f>
        <v>6000</v>
      </c>
      <c r="J341" s="90">
        <f t="shared" si="116"/>
        <v>5000</v>
      </c>
      <c r="K341" s="90">
        <f t="shared" si="116"/>
        <v>2970.55</v>
      </c>
      <c r="L341" s="90">
        <f t="shared" si="116"/>
        <v>2970.55</v>
      </c>
      <c r="M341" s="90">
        <f t="shared" si="116"/>
        <v>2970.55</v>
      </c>
      <c r="N341" s="90">
        <f t="shared" si="116"/>
        <v>2970.55</v>
      </c>
    </row>
    <row r="342" spans="1:14" s="21" customFormat="1" ht="12.75">
      <c r="A342" s="45"/>
      <c r="B342" s="45"/>
      <c r="C342" s="45"/>
      <c r="D342" s="45"/>
      <c r="E342" s="45"/>
      <c r="F342" s="46"/>
      <c r="G342" s="46"/>
      <c r="H342" s="47"/>
      <c r="I342" s="48"/>
      <c r="J342" s="48"/>
      <c r="K342" s="48"/>
      <c r="L342" s="48"/>
      <c r="M342" s="48"/>
      <c r="N342" s="48"/>
    </row>
    <row r="343" spans="2:14" s="21" customFormat="1" ht="12.75">
      <c r="B343" s="45"/>
      <c r="C343" s="45"/>
      <c r="D343" s="45"/>
      <c r="E343" s="45"/>
      <c r="F343" s="46"/>
      <c r="G343" s="46"/>
      <c r="H343" s="45"/>
      <c r="I343" s="45"/>
      <c r="J343" s="45"/>
      <c r="K343" s="45"/>
      <c r="L343" s="45"/>
      <c r="M343" s="45"/>
      <c r="N343" s="45"/>
    </row>
    <row r="344" spans="1:14" s="53" customFormat="1" ht="12.75">
      <c r="A344" s="161" t="s">
        <v>230</v>
      </c>
      <c r="B344" s="161"/>
      <c r="C344" s="161"/>
      <c r="D344" s="161"/>
      <c r="E344" s="161"/>
      <c r="F344" s="161"/>
      <c r="G344" s="161"/>
      <c r="H344" s="161"/>
      <c r="I344" s="161"/>
      <c r="J344" s="161"/>
      <c r="K344" s="52"/>
      <c r="L344" s="52"/>
      <c r="M344" s="51"/>
      <c r="N344" s="51"/>
    </row>
    <row r="345" spans="1:14" s="33" customFormat="1" ht="12.75">
      <c r="A345" s="134"/>
      <c r="B345" s="135"/>
      <c r="C345" s="135"/>
      <c r="D345" s="135"/>
      <c r="E345" s="135"/>
      <c r="F345" s="135"/>
      <c r="G345" s="135"/>
      <c r="H345" s="136" t="s">
        <v>173</v>
      </c>
      <c r="I345" s="136"/>
      <c r="J345" s="136"/>
      <c r="K345" s="34"/>
      <c r="L345" s="34"/>
      <c r="M345" s="34" t="s">
        <v>174</v>
      </c>
      <c r="N345" s="34"/>
    </row>
    <row r="346" spans="1:14" s="33" customFormat="1" ht="12.75">
      <c r="A346" s="134" t="s">
        <v>214</v>
      </c>
      <c r="B346" s="134"/>
      <c r="C346" s="134"/>
      <c r="D346" s="134"/>
      <c r="E346" s="134"/>
      <c r="F346" s="134"/>
      <c r="G346" s="134"/>
      <c r="H346" s="134"/>
      <c r="I346" s="134"/>
      <c r="J346" s="134"/>
      <c r="K346" s="34"/>
      <c r="L346" s="34"/>
      <c r="M346" s="35"/>
      <c r="N346" s="35"/>
    </row>
    <row r="347" spans="1:14" s="33" customFormat="1" ht="12.75">
      <c r="A347" s="134"/>
      <c r="B347" s="134"/>
      <c r="C347" s="134"/>
      <c r="D347" s="134"/>
      <c r="E347" s="134"/>
      <c r="F347" s="134"/>
      <c r="G347" s="134"/>
      <c r="H347" s="136" t="s">
        <v>173</v>
      </c>
      <c r="I347" s="136"/>
      <c r="J347" s="136"/>
      <c r="K347" s="34"/>
      <c r="L347" s="34"/>
      <c r="M347" s="34" t="s">
        <v>174</v>
      </c>
      <c r="N347" s="34"/>
    </row>
    <row r="348" spans="1:14" s="33" customFormat="1" ht="12.75">
      <c r="A348" s="36" t="s">
        <v>181</v>
      </c>
      <c r="B348" s="36"/>
      <c r="C348" s="36"/>
      <c r="D348" s="36"/>
      <c r="E348" s="36"/>
      <c r="F348" s="36"/>
      <c r="G348" s="37"/>
      <c r="H348" s="35"/>
      <c r="I348" s="35"/>
      <c r="J348" s="35"/>
      <c r="K348" s="34"/>
      <c r="L348" s="34"/>
      <c r="M348" s="35"/>
      <c r="N348" s="35"/>
    </row>
    <row r="349" spans="1:14" s="33" customFormat="1" ht="12.75">
      <c r="A349" s="36" t="s">
        <v>176</v>
      </c>
      <c r="B349" s="36"/>
      <c r="C349" s="36"/>
      <c r="D349" s="36"/>
      <c r="E349" s="36"/>
      <c r="F349" s="36"/>
      <c r="G349" s="36"/>
      <c r="H349" s="38"/>
      <c r="I349" s="38"/>
      <c r="J349" s="38"/>
      <c r="K349" s="34"/>
      <c r="L349" s="34"/>
      <c r="M349" s="43" t="s">
        <v>175</v>
      </c>
      <c r="N349" s="43"/>
    </row>
    <row r="350" spans="1:14" s="33" customFormat="1" ht="15.75" customHeight="1" hidden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s="33" customFormat="1" ht="15.75" customHeight="1" hidden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s="33" customFormat="1" ht="15.75" customHeight="1" hidden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s="33" customFormat="1" ht="15.75" customHeight="1" hidden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s="33" customFormat="1" ht="15.75" customHeight="1" hidden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s="33" customFormat="1" ht="15.75" customHeight="1" hidden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s="33" customFormat="1" ht="15.75" hidden="1">
      <c r="B356" s="40"/>
      <c r="C356" s="40"/>
      <c r="D356" s="40"/>
      <c r="E356" s="40"/>
      <c r="F356" s="41"/>
      <c r="G356" s="41"/>
      <c r="H356" s="40"/>
      <c r="I356" s="40"/>
      <c r="J356" s="23"/>
      <c r="K356" s="40"/>
      <c r="L356" s="40"/>
      <c r="M356" s="23"/>
      <c r="N356" s="23"/>
    </row>
    <row r="357" spans="1:14" s="33" customFormat="1" ht="15.75" hidden="1">
      <c r="A357" s="130"/>
      <c r="B357" s="130"/>
      <c r="C357" s="130"/>
      <c r="D357" s="130"/>
      <c r="E357" s="130"/>
      <c r="F357" s="130"/>
      <c r="G357" s="130"/>
      <c r="H357" s="130"/>
      <c r="I357" s="40"/>
      <c r="J357" s="23"/>
      <c r="K357" s="40"/>
      <c r="L357" s="40"/>
      <c r="M357" s="23"/>
      <c r="N357" s="23"/>
    </row>
    <row r="358" spans="1:14" s="33" customFormat="1" ht="12.75">
      <c r="A358" s="129" t="s">
        <v>221</v>
      </c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</row>
    <row r="359" spans="1:14" s="33" customFormat="1" ht="12.75">
      <c r="A359" s="36" t="s">
        <v>182</v>
      </c>
      <c r="B359" s="36"/>
      <c r="C359" s="36"/>
      <c r="D359" s="36"/>
      <c r="E359" s="36"/>
      <c r="F359" s="36"/>
      <c r="G359" s="36"/>
      <c r="H359" s="42"/>
      <c r="I359" s="42"/>
      <c r="J359" s="42"/>
      <c r="K359" s="34"/>
      <c r="L359" s="34"/>
      <c r="M359" s="34"/>
      <c r="N359" s="34"/>
    </row>
    <row r="360" spans="2:14" ht="12.75"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</row>
  </sheetData>
  <sheetProtection/>
  <protectedRanges>
    <protectedRange sqref="H349:N349" name="Range74"/>
    <protectedRange sqref="A26:J26" name="Range72"/>
    <protectedRange sqref="I180 I182:I183 J175:N176 J180:N181 J183:N183" name="Range71"/>
    <protectedRange sqref="A9:N9" name="Range69"/>
    <protectedRange sqref="K26:N26" name="Range67"/>
    <protectedRange sqref="M21:N21 M23:N24 K22:N22" name="Range65"/>
    <protectedRange sqref="I340:N340" name="Range61"/>
    <protectedRange sqref="I334:N334" name="Range59"/>
    <protectedRange sqref="I311:N311 I261:N261 M197:N197 M201:N201 I287:N287 I284:N284 I304:N304 I327:N327 J281:N281 J274:N274 M192:N192 I258:N258 M255:N255 M239:N239 M248:N248 M241:N241 M210:N210 M221:N221 M228:N228 M214:N214 M218:N218 M203:N203 M194:N194" name="Range53"/>
    <protectedRange sqref="J305:N305" name="Range51"/>
    <protectedRange sqref="I281" name="Range45"/>
    <protectedRange sqref="I274" name="Range43"/>
    <protectedRange sqref="I248:L248 I197:L198 J228:L228 I192:L194 I221:L224 I305 I210:L214 I218:L218 I201:L203 I239:L241 I308 I175:I176 I189:N189 J177:N177 I180:N180 I292:N294 I297:N298 I330:N331 I318:N320 I323:N324 J175:N175 I206:N206 I277:N278 M193:N193 M198:N198 M202:N202 M211:N213 M222:N224 M240:N240 I244:N245 I251:N252 I265:N267 I270:N271 I182:N182 I229:N234" name="Range37"/>
    <protectedRange sqref="I228" name="Range33"/>
    <protectedRange sqref="I177" name="Range23"/>
    <protectedRange sqref="I166:N166" name="Range21"/>
    <protectedRange sqref="I156:N157" name="Range19"/>
    <protectedRange sqref="I140:N141" name="Socialines ismokos 2.7"/>
    <protectedRange sqref="I131:N131" name="Imokos 2.6.4"/>
    <protectedRange sqref="I123:N123" name="Imokos i ES 2.6.1.1"/>
    <protectedRange sqref="I112:N113" name="dOTACIJOS 2.5.3"/>
    <protectedRange sqref="I102:N103" name="Dotacijos"/>
    <protectedRange sqref="I90:N90" name="Turto islaidos 2.3.2.1"/>
    <protectedRange sqref="I79:N81" name="Turto islaidos 2.3.1.2"/>
    <protectedRange sqref="I57:I58" name="Range3"/>
    <protectedRange sqref="I40:I44 I38:N39" name="Islaidos 2.1"/>
    <protectedRange sqref="I49:I56 J40:N44" name="Islaidos 2.2"/>
    <protectedRange sqref="I74:N76" name="Turto islaidos 2.3"/>
    <protectedRange sqref="I84:N86" name="Turto islaidos 2.3.1.3"/>
    <protectedRange sqref="I95:N97" name="Subsidijos 2.4"/>
    <protectedRange sqref="I107:N108" name="Dotacijos 2.5.2.1"/>
    <protectedRange sqref="I118:N119" name="iMOKOS I es 2.6"/>
    <protectedRange sqref="I127:N127" name="Imokos i ES 2.6.3.1"/>
    <protectedRange sqref="I135:N135" name="Imokos 2.6.5.1"/>
    <protectedRange sqref="I145:N152" name="Range18"/>
    <protectedRange sqref="I162:N163" name="Range20"/>
    <protectedRange sqref="I171:N171" name="Range22"/>
    <protectedRange sqref="I255:L255" name="Range38"/>
    <protectedRange sqref="I301:N301" name="Range50"/>
    <protectedRange sqref="J308:N308" name="Range52"/>
    <protectedRange sqref="I314:N314" name="Range54"/>
    <protectedRange sqref="I337:N337" name="Range60"/>
    <protectedRange sqref="B5:N5" name="Range62"/>
    <protectedRange sqref="M20:N20" name="Range64"/>
    <protectedRange sqref="M25:N25" name="Range66"/>
    <protectedRange sqref="I27:N29" name="Range68"/>
    <protectedRange sqref="J49:M58 N49:N63 I59:M63 I64:N69" name="Range57"/>
    <protectedRange sqref="A19:L21 I30 A23:L25 A22:J22" name="Range73"/>
    <protectedRange sqref="I232:N234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47:G347"/>
    <mergeCell ref="H347:J347"/>
    <mergeCell ref="A357:H357"/>
    <mergeCell ref="A358:N358"/>
    <mergeCell ref="A33:F33"/>
    <mergeCell ref="A181:F181"/>
    <mergeCell ref="A344:J344"/>
    <mergeCell ref="A345:G345"/>
    <mergeCell ref="H345:J345"/>
    <mergeCell ref="A346:J346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1">
      <selection activeCell="H16" sqref="H16:M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8:13" ht="12.75" customHeight="1">
      <c r="H16" s="152" t="s">
        <v>231</v>
      </c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56" t="s">
        <v>200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205</v>
      </c>
    </row>
    <row r="23" spans="1:14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38" t="s">
        <v>206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3" ht="12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14708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</row>
    <row r="31" spans="1:14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</row>
    <row r="32" spans="1:14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16600</v>
      </c>
      <c r="J34" s="81">
        <f t="shared" si="0"/>
        <v>12200</v>
      </c>
      <c r="K34" s="81">
        <f t="shared" si="0"/>
        <v>0</v>
      </c>
      <c r="L34" s="81">
        <f t="shared" si="0"/>
        <v>0</v>
      </c>
      <c r="M34" s="81">
        <f t="shared" si="0"/>
        <v>0</v>
      </c>
      <c r="N34" s="81">
        <f t="shared" si="0"/>
        <v>0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16600</v>
      </c>
      <c r="J35" s="81">
        <f t="shared" si="1"/>
        <v>12200</v>
      </c>
      <c r="K35" s="81">
        <f t="shared" si="1"/>
        <v>0</v>
      </c>
      <c r="L35" s="81">
        <f t="shared" si="1"/>
        <v>0</v>
      </c>
      <c r="M35" s="81">
        <f t="shared" si="1"/>
        <v>0</v>
      </c>
      <c r="N35" s="81">
        <f t="shared" si="1"/>
        <v>0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12700</v>
      </c>
      <c r="J36" s="82">
        <f aca="true" t="shared" si="2" ref="J36:N37">SUM(J37)</f>
        <v>9300</v>
      </c>
      <c r="K36" s="82">
        <f t="shared" si="2"/>
        <v>0</v>
      </c>
      <c r="L36" s="82">
        <f t="shared" si="2"/>
        <v>0</v>
      </c>
      <c r="M36" s="82">
        <f t="shared" si="2"/>
        <v>0</v>
      </c>
      <c r="N36" s="82">
        <f t="shared" si="2"/>
        <v>0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12700</v>
      </c>
      <c r="J37" s="82">
        <f t="shared" si="2"/>
        <v>9300</v>
      </c>
      <c r="K37" s="82">
        <f t="shared" si="2"/>
        <v>0</v>
      </c>
      <c r="L37" s="82">
        <f t="shared" si="2"/>
        <v>0</v>
      </c>
      <c r="M37" s="82">
        <f t="shared" si="2"/>
        <v>0</v>
      </c>
      <c r="N37" s="82">
        <f t="shared" si="2"/>
        <v>0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12700</v>
      </c>
      <c r="J38" s="82">
        <f t="shared" si="3"/>
        <v>9300</v>
      </c>
      <c r="K38" s="82">
        <f t="shared" si="3"/>
        <v>0</v>
      </c>
      <c r="L38" s="82">
        <f t="shared" si="3"/>
        <v>0</v>
      </c>
      <c r="M38" s="82">
        <f t="shared" si="3"/>
        <v>0</v>
      </c>
      <c r="N38" s="82">
        <f t="shared" si="3"/>
        <v>0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12700</v>
      </c>
      <c r="J39" s="82">
        <f t="shared" si="4"/>
        <v>9300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12700</v>
      </c>
      <c r="J41" s="83">
        <v>9300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3900</v>
      </c>
      <c r="J47" s="82">
        <f aca="true" t="shared" si="5" ref="J47:N48">J48</f>
        <v>2900</v>
      </c>
      <c r="K47" s="82">
        <f t="shared" si="5"/>
        <v>0</v>
      </c>
      <c r="L47" s="82">
        <f t="shared" si="5"/>
        <v>0</v>
      </c>
      <c r="M47" s="82">
        <f t="shared" si="5"/>
        <v>0</v>
      </c>
      <c r="N47" s="82">
        <f t="shared" si="5"/>
        <v>0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3900</v>
      </c>
      <c r="J48" s="82">
        <f t="shared" si="5"/>
        <v>2900</v>
      </c>
      <c r="K48" s="82">
        <f t="shared" si="5"/>
        <v>0</v>
      </c>
      <c r="L48" s="82">
        <f t="shared" si="5"/>
        <v>0</v>
      </c>
      <c r="M48" s="82">
        <f t="shared" si="5"/>
        <v>0</v>
      </c>
      <c r="N48" s="82">
        <f t="shared" si="5"/>
        <v>0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3900</v>
      </c>
      <c r="J49" s="82">
        <f>J50</f>
        <v>2900</v>
      </c>
      <c r="K49" s="82">
        <f>K50</f>
        <v>0</v>
      </c>
      <c r="L49" s="82">
        <f>L50</f>
        <v>0</v>
      </c>
      <c r="M49" s="82">
        <f>M50</f>
        <v>0</v>
      </c>
      <c r="N49" s="82">
        <f>N50</f>
        <v>0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3900</v>
      </c>
      <c r="J50" s="83">
        <v>2900</v>
      </c>
      <c r="K50" s="83">
        <v>0</v>
      </c>
      <c r="L50" s="83">
        <v>0</v>
      </c>
      <c r="M50" s="83">
        <v>0</v>
      </c>
      <c r="N50" s="83">
        <v>0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32"/>
      <c r="B187" s="133"/>
      <c r="C187" s="133"/>
      <c r="D187" s="133"/>
      <c r="E187" s="133"/>
      <c r="F187" s="133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/>
      <c r="L204" s="83"/>
      <c r="M204" s="83"/>
      <c r="N204" s="83"/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SUM(I34)</f>
        <v>16600</v>
      </c>
      <c r="J347" s="90">
        <f t="shared" si="120"/>
        <v>12200</v>
      </c>
      <c r="K347" s="90">
        <f t="shared" si="120"/>
        <v>0</v>
      </c>
      <c r="L347" s="90">
        <f t="shared" si="120"/>
        <v>0</v>
      </c>
      <c r="M347" s="90">
        <f t="shared" si="120"/>
        <v>0</v>
      </c>
      <c r="N347" s="90">
        <f t="shared" si="120"/>
        <v>0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161" t="s">
        <v>230</v>
      </c>
      <c r="B350" s="161"/>
      <c r="C350" s="161"/>
      <c r="D350" s="161"/>
      <c r="E350" s="161"/>
      <c r="F350" s="161"/>
      <c r="G350" s="161"/>
      <c r="H350" s="161"/>
      <c r="I350" s="161"/>
      <c r="J350" s="161"/>
      <c r="K350" s="52"/>
      <c r="L350" s="52"/>
      <c r="M350" s="51"/>
      <c r="N350" s="51"/>
    </row>
    <row r="351" spans="1:14" s="33" customFormat="1" ht="12.75">
      <c r="A351" s="134"/>
      <c r="B351" s="135"/>
      <c r="C351" s="135"/>
      <c r="D351" s="135"/>
      <c r="E351" s="135"/>
      <c r="F351" s="135"/>
      <c r="G351" s="135"/>
      <c r="H351" s="136" t="s">
        <v>173</v>
      </c>
      <c r="I351" s="136"/>
      <c r="J351" s="136"/>
      <c r="K351" s="34"/>
      <c r="L351" s="34"/>
      <c r="M351" s="34" t="s">
        <v>174</v>
      </c>
      <c r="N351" s="34"/>
    </row>
    <row r="352" spans="1:14" s="33" customFormat="1" ht="12.75">
      <c r="A352" s="134" t="s">
        <v>222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34"/>
      <c r="L352" s="34"/>
      <c r="M352" s="35"/>
      <c r="N352" s="35"/>
    </row>
    <row r="353" spans="1:14" s="33" customFormat="1" ht="12.75">
      <c r="A353" s="134"/>
      <c r="B353" s="134"/>
      <c r="C353" s="134"/>
      <c r="D353" s="134"/>
      <c r="E353" s="134"/>
      <c r="F353" s="134"/>
      <c r="G353" s="134"/>
      <c r="H353" s="136" t="s">
        <v>173</v>
      </c>
      <c r="I353" s="136"/>
      <c r="J353" s="136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30"/>
      <c r="B363" s="130"/>
      <c r="C363" s="130"/>
      <c r="D363" s="130"/>
      <c r="E363" s="130"/>
      <c r="F363" s="130"/>
      <c r="G363" s="130"/>
      <c r="H363" s="130"/>
      <c r="I363" s="40"/>
      <c r="J363" s="23"/>
      <c r="K363" s="40"/>
      <c r="L363" s="40"/>
      <c r="M363" s="23"/>
      <c r="N363" s="23"/>
    </row>
    <row r="364" spans="1:14" s="33" customFormat="1" ht="12.75">
      <c r="A364" s="129" t="s">
        <v>223</v>
      </c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="115" zoomScaleNormal="115" zoomScalePageLayoutView="0" workbookViewId="0" topLeftCell="A1">
      <selection activeCell="H16" sqref="H16:M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7" width="9.140625" style="5" customWidth="1"/>
    <col min="18" max="18" width="9.140625" style="97" customWidth="1"/>
    <col min="19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8:13" ht="12.75" customHeight="1">
      <c r="H16" s="152" t="s">
        <v>231</v>
      </c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56" t="s">
        <v>200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8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203</v>
      </c>
    </row>
    <row r="23" spans="1:14" ht="9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8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8" customHeight="1">
      <c r="A25" s="138" t="s">
        <v>204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3" ht="9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4" ht="12.7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9" ht="13.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  <c r="P29" s="97"/>
      <c r="Q29" s="97"/>
      <c r="S29" s="97"/>
    </row>
    <row r="30" spans="1:19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  <c r="P30" s="97"/>
      <c r="Q30" s="97"/>
      <c r="S30" s="97"/>
    </row>
    <row r="31" spans="1:19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  <c r="P31" s="98"/>
      <c r="Q31" s="98"/>
      <c r="R31" s="98"/>
      <c r="S31" s="98"/>
    </row>
    <row r="32" spans="1:19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  <c r="P32" s="98"/>
      <c r="Q32" s="98"/>
      <c r="R32" s="99"/>
      <c r="S32" s="98"/>
    </row>
    <row r="33" spans="1:19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  <c r="P33" s="98"/>
      <c r="Q33" s="98"/>
      <c r="R33" s="99"/>
      <c r="S33" s="98"/>
    </row>
    <row r="34" spans="1:19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326300</v>
      </c>
      <c r="J34" s="81">
        <f t="shared" si="0"/>
        <v>238700</v>
      </c>
      <c r="K34" s="81">
        <f t="shared" si="0"/>
        <v>210977.16999999998</v>
      </c>
      <c r="L34" s="81">
        <f t="shared" si="0"/>
        <v>42763.42</v>
      </c>
      <c r="M34" s="81">
        <f t="shared" si="0"/>
        <v>210977.16999999998</v>
      </c>
      <c r="N34" s="81">
        <f t="shared" si="0"/>
        <v>42763.42</v>
      </c>
      <c r="P34" s="100"/>
      <c r="Q34" s="118"/>
      <c r="R34" s="100"/>
      <c r="S34" s="118"/>
    </row>
    <row r="35" spans="1:19" s="54" customFormat="1" ht="23.2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205600</v>
      </c>
      <c r="J35" s="81">
        <f t="shared" si="1"/>
        <v>143000</v>
      </c>
      <c r="K35" s="81">
        <f t="shared" si="1"/>
        <v>140295.68</v>
      </c>
      <c r="L35" s="81">
        <f t="shared" si="1"/>
        <v>32595.12</v>
      </c>
      <c r="M35" s="81">
        <f t="shared" si="1"/>
        <v>140295.68</v>
      </c>
      <c r="N35" s="81">
        <f t="shared" si="1"/>
        <v>32595.12</v>
      </c>
      <c r="P35" s="100"/>
      <c r="Q35" s="119"/>
      <c r="R35" s="100"/>
      <c r="S35" s="119"/>
    </row>
    <row r="36" spans="1:19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106">
        <f>SUM(I37)</f>
        <v>157000</v>
      </c>
      <c r="J36" s="106">
        <f aca="true" t="shared" si="2" ref="J36:N37">SUM(J37)</f>
        <v>110000</v>
      </c>
      <c r="K36" s="106">
        <f t="shared" si="2"/>
        <v>107295.68</v>
      </c>
      <c r="L36" s="106">
        <f t="shared" si="2"/>
        <v>21595.12</v>
      </c>
      <c r="M36" s="106">
        <f t="shared" si="2"/>
        <v>107295.68</v>
      </c>
      <c r="N36" s="106">
        <f t="shared" si="2"/>
        <v>21595.12</v>
      </c>
      <c r="P36" s="101"/>
      <c r="Q36" s="119"/>
      <c r="R36" s="101"/>
      <c r="S36" s="119"/>
    </row>
    <row r="37" spans="1:19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106">
        <f>SUM(I38)</f>
        <v>157000</v>
      </c>
      <c r="J37" s="106">
        <f t="shared" si="2"/>
        <v>110000</v>
      </c>
      <c r="K37" s="106">
        <f t="shared" si="2"/>
        <v>107295.68</v>
      </c>
      <c r="L37" s="106">
        <f t="shared" si="2"/>
        <v>21595.12</v>
      </c>
      <c r="M37" s="106">
        <f t="shared" si="2"/>
        <v>107295.68</v>
      </c>
      <c r="N37" s="106">
        <f t="shared" si="2"/>
        <v>21595.12</v>
      </c>
      <c r="P37" s="101"/>
      <c r="Q37" s="119"/>
      <c r="R37" s="101"/>
      <c r="S37" s="119"/>
    </row>
    <row r="38" spans="1:19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106">
        <f aca="true" t="shared" si="3" ref="I38:N38">+I39+I46</f>
        <v>157000</v>
      </c>
      <c r="J38" s="106">
        <f t="shared" si="3"/>
        <v>110000</v>
      </c>
      <c r="K38" s="106">
        <f t="shared" si="3"/>
        <v>107295.68</v>
      </c>
      <c r="L38" s="106">
        <f t="shared" si="3"/>
        <v>21595.12</v>
      </c>
      <c r="M38" s="106">
        <f t="shared" si="3"/>
        <v>107295.68</v>
      </c>
      <c r="N38" s="106">
        <f t="shared" si="3"/>
        <v>21595.12</v>
      </c>
      <c r="P38" s="101"/>
      <c r="Q38" s="119"/>
      <c r="R38" s="101"/>
      <c r="S38" s="119"/>
    </row>
    <row r="39" spans="1:19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106">
        <f aca="true" t="shared" si="4" ref="I39:N39">SUM(I41:I45)</f>
        <v>157000</v>
      </c>
      <c r="J39" s="106">
        <f t="shared" si="4"/>
        <v>110000</v>
      </c>
      <c r="K39" s="106">
        <f t="shared" si="4"/>
        <v>107295.68</v>
      </c>
      <c r="L39" s="106">
        <f t="shared" si="4"/>
        <v>21595.12</v>
      </c>
      <c r="M39" s="106">
        <f t="shared" si="4"/>
        <v>107295.68</v>
      </c>
      <c r="N39" s="106">
        <f t="shared" si="4"/>
        <v>21595.12</v>
      </c>
      <c r="P39" s="101"/>
      <c r="Q39" s="119"/>
      <c r="R39" s="101"/>
      <c r="S39" s="119"/>
    </row>
    <row r="40" spans="1:19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106"/>
      <c r="J40" s="106"/>
      <c r="K40" s="106"/>
      <c r="L40" s="106"/>
      <c r="M40" s="106"/>
      <c r="N40" s="106"/>
      <c r="P40" s="101"/>
      <c r="Q40" s="119"/>
      <c r="R40" s="101"/>
      <c r="S40" s="119"/>
    </row>
    <row r="41" spans="1:19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107">
        <v>24000</v>
      </c>
      <c r="J41" s="107">
        <v>16000</v>
      </c>
      <c r="K41" s="107">
        <v>15295.68</v>
      </c>
      <c r="L41" s="107">
        <v>1595.12</v>
      </c>
      <c r="M41" s="107">
        <v>15295.68</v>
      </c>
      <c r="N41" s="107">
        <v>1595.12</v>
      </c>
      <c r="P41" s="102"/>
      <c r="Q41" s="119"/>
      <c r="R41" s="102"/>
      <c r="S41" s="119"/>
    </row>
    <row r="42" spans="1:19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107"/>
      <c r="J42" s="107"/>
      <c r="K42" s="107"/>
      <c r="L42" s="108"/>
      <c r="M42" s="107"/>
      <c r="N42" s="108"/>
      <c r="P42" s="102"/>
      <c r="Q42" s="119"/>
      <c r="R42" s="102"/>
      <c r="S42" s="119"/>
    </row>
    <row r="43" spans="1:19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107"/>
      <c r="J43" s="107"/>
      <c r="K43" s="107"/>
      <c r="L43" s="107"/>
      <c r="M43" s="107"/>
      <c r="N43" s="107"/>
      <c r="P43" s="102"/>
      <c r="Q43" s="119"/>
      <c r="R43" s="102"/>
      <c r="S43" s="119"/>
    </row>
    <row r="44" spans="1:19" s="54" customFormat="1" ht="14.25" customHeight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107">
        <v>3000</v>
      </c>
      <c r="J44" s="107">
        <v>2000</v>
      </c>
      <c r="K44" s="107">
        <v>0</v>
      </c>
      <c r="L44" s="107">
        <v>0</v>
      </c>
      <c r="M44" s="107">
        <v>0</v>
      </c>
      <c r="N44" s="107">
        <v>0</v>
      </c>
      <c r="P44" s="102"/>
      <c r="Q44" s="119"/>
      <c r="R44" s="102"/>
      <c r="S44" s="119"/>
    </row>
    <row r="45" spans="1:19" s="54" customFormat="1" ht="1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107">
        <v>130000</v>
      </c>
      <c r="J45" s="107">
        <v>92000</v>
      </c>
      <c r="K45" s="107">
        <v>92000</v>
      </c>
      <c r="L45" s="107">
        <v>20000</v>
      </c>
      <c r="M45" s="107">
        <v>92000</v>
      </c>
      <c r="N45" s="107">
        <v>20000</v>
      </c>
      <c r="P45" s="102"/>
      <c r="Q45" s="119"/>
      <c r="R45" s="102"/>
      <c r="S45" s="119"/>
    </row>
    <row r="46" spans="1:19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107"/>
      <c r="J46" s="107"/>
      <c r="K46" s="107"/>
      <c r="L46" s="107"/>
      <c r="M46" s="107"/>
      <c r="N46" s="107"/>
      <c r="P46" s="102"/>
      <c r="Q46" s="119"/>
      <c r="R46" s="102"/>
      <c r="S46" s="119"/>
    </row>
    <row r="47" spans="1:19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106">
        <f>I48</f>
        <v>48600</v>
      </c>
      <c r="J47" s="106">
        <f aca="true" t="shared" si="5" ref="J47:N48">J48</f>
        <v>33000</v>
      </c>
      <c r="K47" s="106">
        <f t="shared" si="5"/>
        <v>33000</v>
      </c>
      <c r="L47" s="106">
        <f t="shared" si="5"/>
        <v>11000</v>
      </c>
      <c r="M47" s="106">
        <f t="shared" si="5"/>
        <v>33000</v>
      </c>
      <c r="N47" s="106">
        <f t="shared" si="5"/>
        <v>11000</v>
      </c>
      <c r="P47" s="101"/>
      <c r="Q47" s="119"/>
      <c r="R47" s="102"/>
      <c r="S47" s="119"/>
    </row>
    <row r="48" spans="1:19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106">
        <f>I49</f>
        <v>48600</v>
      </c>
      <c r="J48" s="106">
        <f t="shared" si="5"/>
        <v>33000</v>
      </c>
      <c r="K48" s="106">
        <f t="shared" si="5"/>
        <v>33000</v>
      </c>
      <c r="L48" s="106">
        <f t="shared" si="5"/>
        <v>11000</v>
      </c>
      <c r="M48" s="106">
        <f t="shared" si="5"/>
        <v>33000</v>
      </c>
      <c r="N48" s="106">
        <f t="shared" si="5"/>
        <v>11000</v>
      </c>
      <c r="P48" s="101"/>
      <c r="Q48" s="119"/>
      <c r="R48" s="102"/>
      <c r="S48" s="119"/>
    </row>
    <row r="49" spans="1:19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106">
        <f>I50</f>
        <v>48600</v>
      </c>
      <c r="J49" s="106">
        <f>J50</f>
        <v>33000</v>
      </c>
      <c r="K49" s="106">
        <f>K50</f>
        <v>33000</v>
      </c>
      <c r="L49" s="106">
        <f>L50</f>
        <v>11000</v>
      </c>
      <c r="M49" s="106">
        <f>M50</f>
        <v>33000</v>
      </c>
      <c r="N49" s="106">
        <f>N50</f>
        <v>11000</v>
      </c>
      <c r="P49" s="101"/>
      <c r="Q49" s="119"/>
      <c r="R49" s="102"/>
      <c r="S49" s="119"/>
    </row>
    <row r="50" spans="1:19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107">
        <v>48600</v>
      </c>
      <c r="J50" s="107">
        <v>33000</v>
      </c>
      <c r="K50" s="107">
        <v>33000</v>
      </c>
      <c r="L50" s="107">
        <v>11000</v>
      </c>
      <c r="M50" s="107">
        <v>33000</v>
      </c>
      <c r="N50" s="107">
        <v>11000</v>
      </c>
      <c r="P50" s="102"/>
      <c r="Q50" s="119"/>
      <c r="R50" s="102"/>
      <c r="S50" s="119"/>
    </row>
    <row r="51" spans="1:19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112700</v>
      </c>
      <c r="J51" s="81">
        <f t="shared" si="6"/>
        <v>89200</v>
      </c>
      <c r="K51" s="81">
        <f t="shared" si="6"/>
        <v>67460.82999999999</v>
      </c>
      <c r="L51" s="81">
        <f t="shared" si="6"/>
        <v>9796.980000000001</v>
      </c>
      <c r="M51" s="81">
        <f t="shared" si="6"/>
        <v>67460.82999999999</v>
      </c>
      <c r="N51" s="81">
        <f t="shared" si="6"/>
        <v>9796.980000000001</v>
      </c>
      <c r="P51" s="100"/>
      <c r="Q51" s="119"/>
      <c r="R51" s="102"/>
      <c r="S51" s="119"/>
    </row>
    <row r="52" spans="1:19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106">
        <f t="shared" si="6"/>
        <v>112700</v>
      </c>
      <c r="J52" s="106">
        <f t="shared" si="6"/>
        <v>89200</v>
      </c>
      <c r="K52" s="106">
        <f t="shared" si="6"/>
        <v>67460.82999999999</v>
      </c>
      <c r="L52" s="106">
        <f t="shared" si="6"/>
        <v>9796.980000000001</v>
      </c>
      <c r="M52" s="106">
        <f t="shared" si="6"/>
        <v>67460.82999999999</v>
      </c>
      <c r="N52" s="106">
        <f t="shared" si="6"/>
        <v>9796.980000000001</v>
      </c>
      <c r="P52" s="101"/>
      <c r="Q52" s="119"/>
      <c r="R52" s="102"/>
      <c r="S52" s="119"/>
    </row>
    <row r="53" spans="1:19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106">
        <f t="shared" si="6"/>
        <v>112700</v>
      </c>
      <c r="J53" s="106">
        <f t="shared" si="6"/>
        <v>89200</v>
      </c>
      <c r="K53" s="106">
        <f t="shared" si="6"/>
        <v>67460.82999999999</v>
      </c>
      <c r="L53" s="106">
        <f t="shared" si="6"/>
        <v>9796.980000000001</v>
      </c>
      <c r="M53" s="106">
        <f t="shared" si="6"/>
        <v>67460.82999999999</v>
      </c>
      <c r="N53" s="106">
        <f t="shared" si="6"/>
        <v>9796.980000000001</v>
      </c>
      <c r="P53" s="101"/>
      <c r="Q53" s="119"/>
      <c r="R53" s="102"/>
      <c r="S53" s="119"/>
    </row>
    <row r="54" spans="1:19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106">
        <f aca="true" t="shared" si="7" ref="I54:N54">SUM(I55:I75)-I70</f>
        <v>112700</v>
      </c>
      <c r="J54" s="106">
        <f t="shared" si="7"/>
        <v>89200</v>
      </c>
      <c r="K54" s="106">
        <f t="shared" si="7"/>
        <v>67460.82999999999</v>
      </c>
      <c r="L54" s="106">
        <f t="shared" si="7"/>
        <v>9796.980000000001</v>
      </c>
      <c r="M54" s="106">
        <f t="shared" si="7"/>
        <v>67460.82999999999</v>
      </c>
      <c r="N54" s="106">
        <f t="shared" si="7"/>
        <v>9796.980000000001</v>
      </c>
      <c r="P54" s="101"/>
      <c r="Q54" s="119"/>
      <c r="R54" s="102"/>
      <c r="S54" s="119"/>
    </row>
    <row r="55" spans="1:19" s="54" customFormat="1" ht="14.25" customHeight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107">
        <v>2400</v>
      </c>
      <c r="J55" s="107">
        <v>2400</v>
      </c>
      <c r="K55" s="107">
        <v>852.2</v>
      </c>
      <c r="L55" s="107">
        <v>0</v>
      </c>
      <c r="M55" s="107">
        <v>852.2</v>
      </c>
      <c r="N55" s="107">
        <v>0</v>
      </c>
      <c r="P55" s="102"/>
      <c r="Q55" s="119"/>
      <c r="R55" s="102"/>
      <c r="S55" s="119"/>
    </row>
    <row r="56" spans="1:19" s="54" customFormat="1" ht="27.75" customHeight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107">
        <v>600</v>
      </c>
      <c r="J56" s="107">
        <v>600</v>
      </c>
      <c r="K56" s="107">
        <v>540.18</v>
      </c>
      <c r="L56" s="107">
        <v>10.86</v>
      </c>
      <c r="M56" s="107">
        <v>540.18</v>
      </c>
      <c r="N56" s="107">
        <v>10.86</v>
      </c>
      <c r="P56" s="102"/>
      <c r="Q56" s="119"/>
      <c r="R56" s="102"/>
      <c r="S56" s="119"/>
    </row>
    <row r="57" spans="1:19" s="54" customFormat="1" ht="15" customHeight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107">
        <v>1700</v>
      </c>
      <c r="J57" s="107">
        <v>1300</v>
      </c>
      <c r="K57" s="107">
        <v>1153.24</v>
      </c>
      <c r="L57" s="107">
        <v>407.98</v>
      </c>
      <c r="M57" s="107">
        <v>1153.24</v>
      </c>
      <c r="N57" s="107">
        <v>407.98</v>
      </c>
      <c r="P57" s="102"/>
      <c r="Q57" s="119"/>
      <c r="R57" s="102"/>
      <c r="S57" s="119"/>
    </row>
    <row r="58" spans="1:19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107"/>
      <c r="J58" s="107"/>
      <c r="K58" s="107"/>
      <c r="L58" s="107"/>
      <c r="M58" s="107"/>
      <c r="N58" s="107"/>
      <c r="P58" s="102"/>
      <c r="Q58" s="119"/>
      <c r="R58" s="102"/>
      <c r="S58" s="119"/>
    </row>
    <row r="59" spans="1:19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107"/>
      <c r="J59" s="107"/>
      <c r="K59" s="107"/>
      <c r="L59" s="107"/>
      <c r="M59" s="107"/>
      <c r="N59" s="107"/>
      <c r="P59" s="102"/>
      <c r="Q59" s="119"/>
      <c r="R59" s="102"/>
      <c r="S59" s="119"/>
    </row>
    <row r="60" spans="1:19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1000</v>
      </c>
      <c r="J60" s="83">
        <v>1000</v>
      </c>
      <c r="K60" s="83">
        <v>0</v>
      </c>
      <c r="L60" s="83">
        <v>0</v>
      </c>
      <c r="M60" s="83">
        <v>0</v>
      </c>
      <c r="N60" s="83">
        <v>0</v>
      </c>
      <c r="P60" s="102"/>
      <c r="Q60" s="119"/>
      <c r="R60" s="102"/>
      <c r="S60" s="119"/>
    </row>
    <row r="61" spans="1:19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  <c r="P61" s="102"/>
      <c r="Q61" s="119"/>
      <c r="R61" s="102"/>
      <c r="S61" s="119"/>
    </row>
    <row r="62" spans="1:19" s="126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8000</v>
      </c>
      <c r="J62" s="83">
        <v>7000</v>
      </c>
      <c r="K62" s="83">
        <v>6163.1</v>
      </c>
      <c r="L62" s="83">
        <v>2168.67</v>
      </c>
      <c r="M62" s="83">
        <v>6163.1</v>
      </c>
      <c r="N62" s="83">
        <v>2168.67</v>
      </c>
      <c r="P62" s="127"/>
      <c r="Q62" s="128"/>
      <c r="R62" s="127"/>
      <c r="S62" s="128"/>
    </row>
    <row r="63" spans="1:19" s="54" customFormat="1" ht="36" customHeight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107">
        <v>600</v>
      </c>
      <c r="J63" s="107">
        <v>600</v>
      </c>
      <c r="K63" s="107">
        <v>339.61</v>
      </c>
      <c r="L63" s="107">
        <v>42.25</v>
      </c>
      <c r="M63" s="107">
        <v>339.61</v>
      </c>
      <c r="N63" s="107">
        <v>42.25</v>
      </c>
      <c r="P63" s="102"/>
      <c r="Q63" s="119"/>
      <c r="R63" s="102"/>
      <c r="S63" s="119"/>
    </row>
    <row r="64" spans="1:19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107"/>
      <c r="J64" s="107"/>
      <c r="K64" s="107"/>
      <c r="L64" s="107"/>
      <c r="M64" s="107"/>
      <c r="N64" s="107"/>
      <c r="P64" s="102"/>
      <c r="Q64" s="119"/>
      <c r="R64" s="102"/>
      <c r="S64" s="119"/>
    </row>
    <row r="65" spans="1:19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107"/>
      <c r="J65" s="107"/>
      <c r="K65" s="107"/>
      <c r="L65" s="107"/>
      <c r="M65" s="107"/>
      <c r="N65" s="107"/>
      <c r="P65" s="102"/>
      <c r="Q65" s="119"/>
      <c r="R65" s="102"/>
      <c r="S65" s="119"/>
    </row>
    <row r="66" spans="1:19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107"/>
      <c r="J66" s="107"/>
      <c r="K66" s="107"/>
      <c r="L66" s="107"/>
      <c r="M66" s="107"/>
      <c r="N66" s="107"/>
      <c r="P66" s="102"/>
      <c r="Q66" s="119"/>
      <c r="R66" s="102"/>
      <c r="S66" s="119"/>
    </row>
    <row r="67" spans="1:19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107">
        <v>500</v>
      </c>
      <c r="J67" s="107">
        <v>500</v>
      </c>
      <c r="K67" s="107">
        <v>338.2</v>
      </c>
      <c r="L67" s="107">
        <v>140</v>
      </c>
      <c r="M67" s="107">
        <v>338.2</v>
      </c>
      <c r="N67" s="107">
        <v>140</v>
      </c>
      <c r="P67" s="102"/>
      <c r="Q67" s="119"/>
      <c r="R67" s="102"/>
      <c r="S67" s="119"/>
    </row>
    <row r="68" spans="1:19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107"/>
      <c r="J68" s="107"/>
      <c r="K68" s="107"/>
      <c r="L68" s="107"/>
      <c r="M68" s="107"/>
      <c r="N68" s="107"/>
      <c r="P68" s="102"/>
      <c r="Q68" s="119"/>
      <c r="R68" s="102"/>
      <c r="S68" s="119"/>
    </row>
    <row r="69" spans="1:19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107"/>
      <c r="J69" s="107"/>
      <c r="K69" s="107"/>
      <c r="L69" s="107"/>
      <c r="M69" s="107"/>
      <c r="N69" s="107"/>
      <c r="P69" s="102"/>
      <c r="Q69" s="119"/>
      <c r="R69" s="102"/>
      <c r="S69" s="119"/>
    </row>
    <row r="70" spans="1:19" s="54" customFormat="1" ht="14.25" customHeight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107">
        <f aca="true" t="shared" si="8" ref="I70:N70">SUM(I71:I74)</f>
        <v>84300</v>
      </c>
      <c r="J70" s="107">
        <f t="shared" si="8"/>
        <v>64800</v>
      </c>
      <c r="K70" s="107">
        <f t="shared" si="8"/>
        <v>48810.50000000001</v>
      </c>
      <c r="L70" s="107">
        <f t="shared" si="8"/>
        <v>3967.58</v>
      </c>
      <c r="M70" s="107">
        <f t="shared" si="8"/>
        <v>48810.50000000001</v>
      </c>
      <c r="N70" s="107">
        <f t="shared" si="8"/>
        <v>3967.58</v>
      </c>
      <c r="P70" s="102"/>
      <c r="Q70" s="119"/>
      <c r="R70" s="102"/>
      <c r="S70" s="119"/>
    </row>
    <row r="71" spans="1:19" s="54" customFormat="1" ht="14.25" customHeight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107">
        <v>56100</v>
      </c>
      <c r="J71" s="107">
        <v>44100</v>
      </c>
      <c r="K71" s="107">
        <v>35789.83</v>
      </c>
      <c r="L71" s="107">
        <v>881.62</v>
      </c>
      <c r="M71" s="107">
        <v>35789.83</v>
      </c>
      <c r="N71" s="107">
        <v>881.62</v>
      </c>
      <c r="P71" s="102"/>
      <c r="Q71" s="119"/>
      <c r="R71" s="102"/>
      <c r="S71" s="119"/>
    </row>
    <row r="72" spans="1:19" s="54" customFormat="1" ht="14.25" customHeight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107">
        <v>17000</v>
      </c>
      <c r="J72" s="107">
        <v>13000</v>
      </c>
      <c r="K72" s="107">
        <v>7031.9</v>
      </c>
      <c r="L72" s="107">
        <v>1156.41</v>
      </c>
      <c r="M72" s="107">
        <v>7031.9</v>
      </c>
      <c r="N72" s="107">
        <v>1156.41</v>
      </c>
      <c r="P72" s="102"/>
      <c r="Q72" s="119"/>
      <c r="R72" s="102"/>
      <c r="S72" s="119"/>
    </row>
    <row r="73" spans="1:19" s="54" customFormat="1" ht="15" customHeight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107">
        <v>9000</v>
      </c>
      <c r="J73" s="107">
        <v>6000</v>
      </c>
      <c r="K73" s="107">
        <v>4302.01</v>
      </c>
      <c r="L73" s="107">
        <v>1194.51</v>
      </c>
      <c r="M73" s="107">
        <v>4302.01</v>
      </c>
      <c r="N73" s="107">
        <v>1194.51</v>
      </c>
      <c r="P73" s="102"/>
      <c r="Q73" s="119"/>
      <c r="R73" s="102"/>
      <c r="S73" s="119"/>
    </row>
    <row r="74" spans="1:19" s="54" customFormat="1" ht="14.25" customHeight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107">
        <v>2200</v>
      </c>
      <c r="J74" s="107">
        <v>1700</v>
      </c>
      <c r="K74" s="107">
        <v>1686.76</v>
      </c>
      <c r="L74" s="107">
        <v>735.04</v>
      </c>
      <c r="M74" s="107">
        <v>1686.76</v>
      </c>
      <c r="N74" s="107">
        <v>735.04</v>
      </c>
      <c r="P74" s="102"/>
      <c r="Q74" s="119"/>
      <c r="R74" s="102"/>
      <c r="S74" s="119"/>
    </row>
    <row r="75" spans="1:19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107">
        <v>13600</v>
      </c>
      <c r="J75" s="107">
        <v>11000</v>
      </c>
      <c r="K75" s="107">
        <v>9263.8</v>
      </c>
      <c r="L75" s="107">
        <v>3059.64</v>
      </c>
      <c r="M75" s="107">
        <v>9263.8</v>
      </c>
      <c r="N75" s="107">
        <v>3059.64</v>
      </c>
      <c r="P75" s="102"/>
      <c r="Q75" s="119"/>
      <c r="R75" s="102"/>
      <c r="S75" s="119"/>
    </row>
    <row r="76" spans="1:19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  <c r="P76" s="100"/>
      <c r="Q76" s="119"/>
      <c r="R76" s="102"/>
      <c r="S76" s="119"/>
    </row>
    <row r="77" spans="1:19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106">
        <f aca="true" t="shared" si="10" ref="I77:N77">SUM(I78+I83+I88)</f>
        <v>0</v>
      </c>
      <c r="J77" s="106">
        <f t="shared" si="10"/>
        <v>0</v>
      </c>
      <c r="K77" s="106">
        <f t="shared" si="10"/>
        <v>0</v>
      </c>
      <c r="L77" s="106">
        <f t="shared" si="10"/>
        <v>0</v>
      </c>
      <c r="M77" s="106">
        <f t="shared" si="10"/>
        <v>0</v>
      </c>
      <c r="N77" s="106">
        <f t="shared" si="10"/>
        <v>0</v>
      </c>
      <c r="P77" s="101"/>
      <c r="Q77" s="119"/>
      <c r="R77" s="102"/>
      <c r="S77" s="119"/>
    </row>
    <row r="78" spans="1:19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106">
        <f aca="true" t="shared" si="11" ref="I78:N78">I79</f>
        <v>0</v>
      </c>
      <c r="J78" s="106">
        <f t="shared" si="11"/>
        <v>0</v>
      </c>
      <c r="K78" s="106">
        <f t="shared" si="11"/>
        <v>0</v>
      </c>
      <c r="L78" s="106">
        <f t="shared" si="11"/>
        <v>0</v>
      </c>
      <c r="M78" s="106">
        <f t="shared" si="11"/>
        <v>0</v>
      </c>
      <c r="N78" s="106">
        <f t="shared" si="11"/>
        <v>0</v>
      </c>
      <c r="P78" s="101"/>
      <c r="Q78" s="121"/>
      <c r="R78" s="102"/>
      <c r="S78" s="121"/>
    </row>
    <row r="79" spans="1:19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106">
        <f aca="true" t="shared" si="12" ref="I79:N79">SUM(I80:I82)</f>
        <v>0</v>
      </c>
      <c r="J79" s="106">
        <f t="shared" si="12"/>
        <v>0</v>
      </c>
      <c r="K79" s="106">
        <f t="shared" si="12"/>
        <v>0</v>
      </c>
      <c r="L79" s="106">
        <f t="shared" si="12"/>
        <v>0</v>
      </c>
      <c r="M79" s="106">
        <f t="shared" si="12"/>
        <v>0</v>
      </c>
      <c r="N79" s="106">
        <f t="shared" si="12"/>
        <v>0</v>
      </c>
      <c r="P79" s="101"/>
      <c r="Q79" s="119"/>
      <c r="R79" s="102"/>
      <c r="S79" s="119"/>
    </row>
    <row r="80" spans="1:19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107"/>
      <c r="J80" s="107"/>
      <c r="K80" s="107"/>
      <c r="L80" s="107"/>
      <c r="M80" s="107"/>
      <c r="N80" s="107"/>
      <c r="P80" s="102"/>
      <c r="Q80" s="119"/>
      <c r="R80" s="102"/>
      <c r="S80" s="119"/>
    </row>
    <row r="81" spans="1:19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107"/>
      <c r="J81" s="107"/>
      <c r="K81" s="107"/>
      <c r="L81" s="107"/>
      <c r="M81" s="107"/>
      <c r="N81" s="107"/>
      <c r="P81" s="102"/>
      <c r="Q81" s="119"/>
      <c r="R81" s="102"/>
      <c r="S81" s="119"/>
    </row>
    <row r="82" spans="1:19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109"/>
      <c r="J82" s="107"/>
      <c r="K82" s="107"/>
      <c r="L82" s="107"/>
      <c r="M82" s="107"/>
      <c r="N82" s="107"/>
      <c r="P82" s="102"/>
      <c r="Q82" s="119"/>
      <c r="R82" s="102"/>
      <c r="S82" s="119"/>
    </row>
    <row r="83" spans="1:19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106">
        <f aca="true" t="shared" si="13" ref="I83:N83">I84</f>
        <v>0</v>
      </c>
      <c r="J83" s="106">
        <f t="shared" si="13"/>
        <v>0</v>
      </c>
      <c r="K83" s="106">
        <f t="shared" si="13"/>
        <v>0</v>
      </c>
      <c r="L83" s="106">
        <f t="shared" si="13"/>
        <v>0</v>
      </c>
      <c r="M83" s="106">
        <f t="shared" si="13"/>
        <v>0</v>
      </c>
      <c r="N83" s="106">
        <f t="shared" si="13"/>
        <v>0</v>
      </c>
      <c r="P83" s="101"/>
      <c r="Q83" s="121"/>
      <c r="R83" s="102"/>
      <c r="S83" s="121"/>
    </row>
    <row r="84" spans="1:19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106">
        <f aca="true" t="shared" si="14" ref="I84:N84">SUM(I85:I87)</f>
        <v>0</v>
      </c>
      <c r="J84" s="106">
        <f t="shared" si="14"/>
        <v>0</v>
      </c>
      <c r="K84" s="106">
        <f t="shared" si="14"/>
        <v>0</v>
      </c>
      <c r="L84" s="106">
        <f t="shared" si="14"/>
        <v>0</v>
      </c>
      <c r="M84" s="106">
        <f t="shared" si="14"/>
        <v>0</v>
      </c>
      <c r="N84" s="106">
        <f t="shared" si="14"/>
        <v>0</v>
      </c>
      <c r="P84" s="101"/>
      <c r="Q84" s="119"/>
      <c r="R84" s="102"/>
      <c r="S84" s="119"/>
    </row>
    <row r="85" spans="1:19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107"/>
      <c r="J85" s="107"/>
      <c r="K85" s="107"/>
      <c r="L85" s="107"/>
      <c r="M85" s="107"/>
      <c r="N85" s="107"/>
      <c r="P85" s="102"/>
      <c r="Q85" s="119"/>
      <c r="R85" s="102"/>
      <c r="S85" s="119"/>
    </row>
    <row r="86" spans="1:19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107"/>
      <c r="J86" s="107"/>
      <c r="K86" s="107"/>
      <c r="L86" s="107"/>
      <c r="M86" s="107"/>
      <c r="N86" s="107"/>
      <c r="P86" s="102"/>
      <c r="Q86" s="119"/>
      <c r="R86" s="102"/>
      <c r="S86" s="119"/>
    </row>
    <row r="87" spans="1:19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107"/>
      <c r="J87" s="107"/>
      <c r="K87" s="107"/>
      <c r="L87" s="107"/>
      <c r="M87" s="107"/>
      <c r="N87" s="107"/>
      <c r="P87" s="102"/>
      <c r="Q87" s="119"/>
      <c r="R87" s="102"/>
      <c r="S87" s="119"/>
    </row>
    <row r="88" spans="1:19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106">
        <f aca="true" t="shared" si="15" ref="I88:N88">I89</f>
        <v>0</v>
      </c>
      <c r="J88" s="106">
        <f t="shared" si="15"/>
        <v>0</v>
      </c>
      <c r="K88" s="106">
        <f t="shared" si="15"/>
        <v>0</v>
      </c>
      <c r="L88" s="106">
        <f t="shared" si="15"/>
        <v>0</v>
      </c>
      <c r="M88" s="106">
        <f t="shared" si="15"/>
        <v>0</v>
      </c>
      <c r="N88" s="106">
        <f t="shared" si="15"/>
        <v>0</v>
      </c>
      <c r="P88" s="101"/>
      <c r="Q88" s="119"/>
      <c r="R88" s="102"/>
      <c r="S88" s="119"/>
    </row>
    <row r="89" spans="1:19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106">
        <f aca="true" t="shared" si="16" ref="I89:N89">SUM(I90:I92)</f>
        <v>0</v>
      </c>
      <c r="J89" s="106">
        <f t="shared" si="16"/>
        <v>0</v>
      </c>
      <c r="K89" s="106">
        <f t="shared" si="16"/>
        <v>0</v>
      </c>
      <c r="L89" s="106">
        <f t="shared" si="16"/>
        <v>0</v>
      </c>
      <c r="M89" s="106">
        <f t="shared" si="16"/>
        <v>0</v>
      </c>
      <c r="N89" s="106">
        <f t="shared" si="16"/>
        <v>0</v>
      </c>
      <c r="P89" s="101"/>
      <c r="Q89" s="119"/>
      <c r="R89" s="102"/>
      <c r="S89" s="119"/>
    </row>
    <row r="90" spans="1:19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107"/>
      <c r="J90" s="107"/>
      <c r="K90" s="107"/>
      <c r="L90" s="107"/>
      <c r="M90" s="107"/>
      <c r="N90" s="107"/>
      <c r="P90" s="102"/>
      <c r="Q90" s="119"/>
      <c r="R90" s="102"/>
      <c r="S90" s="119"/>
    </row>
    <row r="91" spans="1:19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107"/>
      <c r="J91" s="107"/>
      <c r="K91" s="107"/>
      <c r="L91" s="107"/>
      <c r="M91" s="107"/>
      <c r="N91" s="107"/>
      <c r="P91" s="102"/>
      <c r="Q91" s="119"/>
      <c r="R91" s="102"/>
      <c r="S91" s="119"/>
    </row>
    <row r="92" spans="1:19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109"/>
      <c r="J92" s="107"/>
      <c r="K92" s="107"/>
      <c r="L92" s="107"/>
      <c r="M92" s="107"/>
      <c r="N92" s="107"/>
      <c r="P92" s="102"/>
      <c r="Q92" s="119"/>
      <c r="R92" s="102"/>
      <c r="S92" s="119"/>
    </row>
    <row r="93" spans="1:19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106">
        <f>I94</f>
        <v>0</v>
      </c>
      <c r="J93" s="106">
        <f aca="true" t="shared" si="17" ref="J93:N95">J94</f>
        <v>0</v>
      </c>
      <c r="K93" s="106">
        <f t="shared" si="17"/>
        <v>0</v>
      </c>
      <c r="L93" s="106">
        <f t="shared" si="17"/>
        <v>0</v>
      </c>
      <c r="M93" s="106">
        <f t="shared" si="17"/>
        <v>0</v>
      </c>
      <c r="N93" s="106">
        <f t="shared" si="17"/>
        <v>0</v>
      </c>
      <c r="P93" s="101"/>
      <c r="Q93" s="119"/>
      <c r="R93" s="102"/>
      <c r="S93" s="119"/>
    </row>
    <row r="94" spans="1:19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106">
        <f>I95</f>
        <v>0</v>
      </c>
      <c r="J94" s="106">
        <f t="shared" si="17"/>
        <v>0</v>
      </c>
      <c r="K94" s="106">
        <f t="shared" si="17"/>
        <v>0</v>
      </c>
      <c r="L94" s="106">
        <f t="shared" si="17"/>
        <v>0</v>
      </c>
      <c r="M94" s="106">
        <f t="shared" si="17"/>
        <v>0</v>
      </c>
      <c r="N94" s="106">
        <f t="shared" si="17"/>
        <v>0</v>
      </c>
      <c r="P94" s="101"/>
      <c r="Q94" s="119"/>
      <c r="R94" s="102"/>
      <c r="S94" s="119"/>
    </row>
    <row r="95" spans="1:19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106">
        <f>I96</f>
        <v>0</v>
      </c>
      <c r="J95" s="106">
        <f t="shared" si="17"/>
        <v>0</v>
      </c>
      <c r="K95" s="106">
        <f t="shared" si="17"/>
        <v>0</v>
      </c>
      <c r="L95" s="106">
        <f t="shared" si="17"/>
        <v>0</v>
      </c>
      <c r="M95" s="106">
        <f t="shared" si="17"/>
        <v>0</v>
      </c>
      <c r="N95" s="106">
        <f t="shared" si="17"/>
        <v>0</v>
      </c>
      <c r="P95" s="101"/>
      <c r="Q95" s="119"/>
      <c r="R95" s="102"/>
      <c r="S95" s="119"/>
    </row>
    <row r="96" spans="1:19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109"/>
      <c r="J96" s="107"/>
      <c r="K96" s="107"/>
      <c r="L96" s="107"/>
      <c r="M96" s="107"/>
      <c r="N96" s="107"/>
      <c r="P96" s="102"/>
      <c r="Q96" s="119"/>
      <c r="R96" s="102"/>
      <c r="S96" s="119"/>
    </row>
    <row r="97" spans="1:19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  <c r="P97" s="100"/>
      <c r="Q97" s="119"/>
      <c r="R97" s="102"/>
      <c r="S97" s="119"/>
    </row>
    <row r="98" spans="1:19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106">
        <f>I99</f>
        <v>0</v>
      </c>
      <c r="J98" s="106">
        <f t="shared" si="18"/>
        <v>0</v>
      </c>
      <c r="K98" s="106">
        <f t="shared" si="18"/>
        <v>0</v>
      </c>
      <c r="L98" s="106">
        <f t="shared" si="18"/>
        <v>0</v>
      </c>
      <c r="M98" s="106">
        <f t="shared" si="18"/>
        <v>0</v>
      </c>
      <c r="N98" s="106">
        <f t="shared" si="18"/>
        <v>0</v>
      </c>
      <c r="P98" s="101"/>
      <c r="Q98" s="119"/>
      <c r="R98" s="102"/>
      <c r="S98" s="119"/>
    </row>
    <row r="99" spans="1:19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106">
        <f>I100</f>
        <v>0</v>
      </c>
      <c r="J99" s="106">
        <f t="shared" si="18"/>
        <v>0</v>
      </c>
      <c r="K99" s="106">
        <f t="shared" si="18"/>
        <v>0</v>
      </c>
      <c r="L99" s="106">
        <f t="shared" si="18"/>
        <v>0</v>
      </c>
      <c r="M99" s="106">
        <f t="shared" si="18"/>
        <v>0</v>
      </c>
      <c r="N99" s="106">
        <f t="shared" si="18"/>
        <v>0</v>
      </c>
      <c r="P99" s="101"/>
      <c r="Q99" s="119"/>
      <c r="R99" s="102"/>
      <c r="S99" s="119"/>
    </row>
    <row r="100" spans="1:19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106">
        <f aca="true" t="shared" si="19" ref="I100:N100">SUM(I101:I103)</f>
        <v>0</v>
      </c>
      <c r="J100" s="106">
        <f t="shared" si="19"/>
        <v>0</v>
      </c>
      <c r="K100" s="106">
        <f t="shared" si="19"/>
        <v>0</v>
      </c>
      <c r="L100" s="106">
        <f t="shared" si="19"/>
        <v>0</v>
      </c>
      <c r="M100" s="106">
        <f t="shared" si="19"/>
        <v>0</v>
      </c>
      <c r="N100" s="106">
        <f t="shared" si="19"/>
        <v>0</v>
      </c>
      <c r="P100" s="101"/>
      <c r="Q100" s="119"/>
      <c r="R100" s="102"/>
      <c r="S100" s="119"/>
    </row>
    <row r="101" spans="1:19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107"/>
      <c r="J101" s="107"/>
      <c r="K101" s="107"/>
      <c r="L101" s="107"/>
      <c r="M101" s="107"/>
      <c r="N101" s="107"/>
      <c r="P101" s="102"/>
      <c r="Q101" s="119"/>
      <c r="R101" s="102"/>
      <c r="S101" s="119"/>
    </row>
    <row r="102" spans="1:19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107"/>
      <c r="J102" s="107"/>
      <c r="K102" s="107"/>
      <c r="L102" s="107"/>
      <c r="M102" s="107"/>
      <c r="N102" s="107"/>
      <c r="P102" s="102"/>
      <c r="Q102" s="119"/>
      <c r="R102" s="102"/>
      <c r="S102" s="119"/>
    </row>
    <row r="103" spans="1:19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109"/>
      <c r="J103" s="107"/>
      <c r="K103" s="107"/>
      <c r="L103" s="107"/>
      <c r="M103" s="107"/>
      <c r="N103" s="107"/>
      <c r="P103" s="102"/>
      <c r="Q103" s="119"/>
      <c r="R103" s="102"/>
      <c r="S103" s="119"/>
    </row>
    <row r="104" spans="1:19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  <c r="P104" s="100"/>
      <c r="Q104" s="119"/>
      <c r="R104" s="102"/>
      <c r="S104" s="119"/>
    </row>
    <row r="105" spans="1:19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106">
        <f>I106</f>
        <v>0</v>
      </c>
      <c r="J105" s="106">
        <f aca="true" t="shared" si="21" ref="J105:N106">J106</f>
        <v>0</v>
      </c>
      <c r="K105" s="106">
        <f t="shared" si="21"/>
        <v>0</v>
      </c>
      <c r="L105" s="106">
        <f t="shared" si="21"/>
        <v>0</v>
      </c>
      <c r="M105" s="106">
        <f t="shared" si="21"/>
        <v>0</v>
      </c>
      <c r="N105" s="106">
        <f t="shared" si="21"/>
        <v>0</v>
      </c>
      <c r="P105" s="101"/>
      <c r="Q105" s="119"/>
      <c r="R105" s="102"/>
      <c r="S105" s="119"/>
    </row>
    <row r="106" spans="1:19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106">
        <f>I107</f>
        <v>0</v>
      </c>
      <c r="J106" s="106">
        <f t="shared" si="21"/>
        <v>0</v>
      </c>
      <c r="K106" s="106">
        <f t="shared" si="21"/>
        <v>0</v>
      </c>
      <c r="L106" s="106">
        <f t="shared" si="21"/>
        <v>0</v>
      </c>
      <c r="M106" s="106">
        <f t="shared" si="21"/>
        <v>0</v>
      </c>
      <c r="N106" s="106">
        <f t="shared" si="21"/>
        <v>0</v>
      </c>
      <c r="P106" s="101"/>
      <c r="Q106" s="119"/>
      <c r="R106" s="102"/>
      <c r="S106" s="119"/>
    </row>
    <row r="107" spans="1:19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106">
        <f aca="true" t="shared" si="22" ref="I107:N107">SUM(I108:I109)</f>
        <v>0</v>
      </c>
      <c r="J107" s="106">
        <f t="shared" si="22"/>
        <v>0</v>
      </c>
      <c r="K107" s="106">
        <f t="shared" si="22"/>
        <v>0</v>
      </c>
      <c r="L107" s="106">
        <f t="shared" si="22"/>
        <v>0</v>
      </c>
      <c r="M107" s="106">
        <f t="shared" si="22"/>
        <v>0</v>
      </c>
      <c r="N107" s="106">
        <f t="shared" si="22"/>
        <v>0</v>
      </c>
      <c r="P107" s="101"/>
      <c r="Q107" s="119"/>
      <c r="R107" s="102"/>
      <c r="S107" s="119"/>
    </row>
    <row r="108" spans="1:19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107"/>
      <c r="J108" s="107"/>
      <c r="K108" s="107"/>
      <c r="L108" s="107"/>
      <c r="M108" s="107"/>
      <c r="N108" s="107"/>
      <c r="P108" s="102"/>
      <c r="Q108" s="119"/>
      <c r="R108" s="102"/>
      <c r="S108" s="119"/>
    </row>
    <row r="109" spans="1:19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109"/>
      <c r="J109" s="107"/>
      <c r="K109" s="107"/>
      <c r="L109" s="107"/>
      <c r="M109" s="107"/>
      <c r="N109" s="107"/>
      <c r="P109" s="102"/>
      <c r="Q109" s="119"/>
      <c r="R109" s="102"/>
      <c r="S109" s="119"/>
    </row>
    <row r="110" spans="1:19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106">
        <f>I111</f>
        <v>0</v>
      </c>
      <c r="J110" s="106">
        <f aca="true" t="shared" si="23" ref="J110:N111">J111</f>
        <v>0</v>
      </c>
      <c r="K110" s="106">
        <f t="shared" si="23"/>
        <v>0</v>
      </c>
      <c r="L110" s="106">
        <f t="shared" si="23"/>
        <v>0</v>
      </c>
      <c r="M110" s="106">
        <f t="shared" si="23"/>
        <v>0</v>
      </c>
      <c r="N110" s="106">
        <f t="shared" si="23"/>
        <v>0</v>
      </c>
      <c r="P110" s="101"/>
      <c r="Q110" s="119"/>
      <c r="R110" s="102"/>
      <c r="S110" s="119"/>
    </row>
    <row r="111" spans="1:19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106">
        <f>I112</f>
        <v>0</v>
      </c>
      <c r="J111" s="106">
        <f t="shared" si="23"/>
        <v>0</v>
      </c>
      <c r="K111" s="106">
        <f t="shared" si="23"/>
        <v>0</v>
      </c>
      <c r="L111" s="106">
        <f t="shared" si="23"/>
        <v>0</v>
      </c>
      <c r="M111" s="106">
        <f t="shared" si="23"/>
        <v>0</v>
      </c>
      <c r="N111" s="106">
        <f t="shared" si="23"/>
        <v>0</v>
      </c>
      <c r="P111" s="101"/>
      <c r="Q111" s="119"/>
      <c r="R111" s="102"/>
      <c r="S111" s="119"/>
    </row>
    <row r="112" spans="1:19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106">
        <f aca="true" t="shared" si="24" ref="I112:N112">SUM(I113:I114)</f>
        <v>0</v>
      </c>
      <c r="J112" s="106">
        <f t="shared" si="24"/>
        <v>0</v>
      </c>
      <c r="K112" s="106">
        <f t="shared" si="24"/>
        <v>0</v>
      </c>
      <c r="L112" s="106">
        <f t="shared" si="24"/>
        <v>0</v>
      </c>
      <c r="M112" s="106">
        <f t="shared" si="24"/>
        <v>0</v>
      </c>
      <c r="N112" s="106">
        <f t="shared" si="24"/>
        <v>0</v>
      </c>
      <c r="P112" s="101"/>
      <c r="Q112" s="119"/>
      <c r="R112" s="102"/>
      <c r="S112" s="119"/>
    </row>
    <row r="113" spans="1:19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109"/>
      <c r="J113" s="107"/>
      <c r="K113" s="107"/>
      <c r="L113" s="107"/>
      <c r="M113" s="107"/>
      <c r="N113" s="107"/>
      <c r="P113" s="102"/>
      <c r="Q113" s="119"/>
      <c r="R113" s="102"/>
      <c r="S113" s="119"/>
    </row>
    <row r="114" spans="1:19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107"/>
      <c r="J114" s="107"/>
      <c r="K114" s="107"/>
      <c r="L114" s="107"/>
      <c r="M114" s="107"/>
      <c r="N114" s="107"/>
      <c r="P114" s="102"/>
      <c r="Q114" s="119"/>
      <c r="R114" s="102"/>
      <c r="S114" s="119"/>
    </row>
    <row r="115" spans="1:19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106">
        <f aca="true" t="shared" si="25" ref="I115:N116">I116</f>
        <v>0</v>
      </c>
      <c r="J115" s="106">
        <f t="shared" si="25"/>
        <v>0</v>
      </c>
      <c r="K115" s="106">
        <f t="shared" si="25"/>
        <v>0</v>
      </c>
      <c r="L115" s="106">
        <f t="shared" si="25"/>
        <v>0</v>
      </c>
      <c r="M115" s="106">
        <f t="shared" si="25"/>
        <v>0</v>
      </c>
      <c r="N115" s="106">
        <f t="shared" si="25"/>
        <v>0</v>
      </c>
      <c r="P115" s="101"/>
      <c r="Q115" s="119"/>
      <c r="R115" s="102"/>
      <c r="S115" s="119"/>
    </row>
    <row r="116" spans="1:19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106">
        <f t="shared" si="25"/>
        <v>0</v>
      </c>
      <c r="J116" s="106">
        <f t="shared" si="25"/>
        <v>0</v>
      </c>
      <c r="K116" s="106">
        <f t="shared" si="25"/>
        <v>0</v>
      </c>
      <c r="L116" s="106">
        <f t="shared" si="25"/>
        <v>0</v>
      </c>
      <c r="M116" s="106">
        <f t="shared" si="25"/>
        <v>0</v>
      </c>
      <c r="N116" s="106">
        <f t="shared" si="25"/>
        <v>0</v>
      </c>
      <c r="P116" s="101"/>
      <c r="Q116" s="119"/>
      <c r="R116" s="102"/>
      <c r="S116" s="119"/>
    </row>
    <row r="117" spans="1:19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106">
        <f aca="true" t="shared" si="26" ref="I117:N117">SUM(I118:I119)</f>
        <v>0</v>
      </c>
      <c r="J117" s="106">
        <f t="shared" si="26"/>
        <v>0</v>
      </c>
      <c r="K117" s="106">
        <f t="shared" si="26"/>
        <v>0</v>
      </c>
      <c r="L117" s="106">
        <f t="shared" si="26"/>
        <v>0</v>
      </c>
      <c r="M117" s="106">
        <f t="shared" si="26"/>
        <v>0</v>
      </c>
      <c r="N117" s="106">
        <f t="shared" si="26"/>
        <v>0</v>
      </c>
      <c r="P117" s="101"/>
      <c r="Q117" s="119"/>
      <c r="R117" s="102"/>
      <c r="S117" s="119"/>
    </row>
    <row r="118" spans="1:19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107"/>
      <c r="J118" s="107"/>
      <c r="K118" s="107"/>
      <c r="L118" s="107"/>
      <c r="M118" s="107"/>
      <c r="N118" s="107"/>
      <c r="P118" s="102"/>
      <c r="Q118" s="119"/>
      <c r="R118" s="102"/>
      <c r="S118" s="119"/>
    </row>
    <row r="119" spans="1:19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109"/>
      <c r="J119" s="107"/>
      <c r="K119" s="107"/>
      <c r="L119" s="107"/>
      <c r="M119" s="107"/>
      <c r="N119" s="107"/>
      <c r="P119" s="102"/>
      <c r="Q119" s="119"/>
      <c r="R119" s="102"/>
      <c r="S119" s="119"/>
    </row>
    <row r="120" spans="1:19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  <c r="P120" s="100"/>
      <c r="Q120" s="119"/>
      <c r="R120" s="102"/>
      <c r="S120" s="119"/>
    </row>
    <row r="121" spans="1:19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106">
        <f aca="true" t="shared" si="28" ref="I121:N122">I122</f>
        <v>0</v>
      </c>
      <c r="J121" s="106">
        <f t="shared" si="28"/>
        <v>0</v>
      </c>
      <c r="K121" s="106">
        <f t="shared" si="28"/>
        <v>0</v>
      </c>
      <c r="L121" s="106">
        <f t="shared" si="28"/>
        <v>0</v>
      </c>
      <c r="M121" s="106">
        <f t="shared" si="28"/>
        <v>0</v>
      </c>
      <c r="N121" s="106">
        <f t="shared" si="28"/>
        <v>0</v>
      </c>
      <c r="P121" s="101"/>
      <c r="Q121" s="119"/>
      <c r="R121" s="102"/>
      <c r="S121" s="119"/>
    </row>
    <row r="122" spans="1:19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106">
        <f t="shared" si="28"/>
        <v>0</v>
      </c>
      <c r="J122" s="106">
        <f t="shared" si="28"/>
        <v>0</v>
      </c>
      <c r="K122" s="106">
        <f t="shared" si="28"/>
        <v>0</v>
      </c>
      <c r="L122" s="106">
        <f t="shared" si="28"/>
        <v>0</v>
      </c>
      <c r="M122" s="106">
        <f t="shared" si="28"/>
        <v>0</v>
      </c>
      <c r="N122" s="106">
        <f t="shared" si="28"/>
        <v>0</v>
      </c>
      <c r="P122" s="101"/>
      <c r="Q122" s="119"/>
      <c r="R122" s="102"/>
      <c r="S122" s="119"/>
    </row>
    <row r="123" spans="1:19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106">
        <f aca="true" t="shared" si="29" ref="I123:N123">SUM(I124:I125)</f>
        <v>0</v>
      </c>
      <c r="J123" s="106">
        <f t="shared" si="29"/>
        <v>0</v>
      </c>
      <c r="K123" s="106">
        <f t="shared" si="29"/>
        <v>0</v>
      </c>
      <c r="L123" s="106">
        <f t="shared" si="29"/>
        <v>0</v>
      </c>
      <c r="M123" s="106">
        <f t="shared" si="29"/>
        <v>0</v>
      </c>
      <c r="N123" s="106">
        <f t="shared" si="29"/>
        <v>0</v>
      </c>
      <c r="P123" s="101"/>
      <c r="Q123" s="119"/>
      <c r="R123" s="102"/>
      <c r="S123" s="119"/>
    </row>
    <row r="124" spans="1:19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109"/>
      <c r="J124" s="107"/>
      <c r="K124" s="107"/>
      <c r="L124" s="107"/>
      <c r="M124" s="107"/>
      <c r="N124" s="107"/>
      <c r="P124" s="102"/>
      <c r="Q124" s="119"/>
      <c r="R124" s="102"/>
      <c r="S124" s="119"/>
    </row>
    <row r="125" spans="1:19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107"/>
      <c r="J125" s="107"/>
      <c r="K125" s="107"/>
      <c r="L125" s="107"/>
      <c r="M125" s="107"/>
      <c r="N125" s="107"/>
      <c r="P125" s="102"/>
      <c r="Q125" s="119"/>
      <c r="R125" s="102"/>
      <c r="S125" s="119"/>
    </row>
    <row r="126" spans="1:19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106">
        <f>I127</f>
        <v>0</v>
      </c>
      <c r="J126" s="106">
        <f aca="true" t="shared" si="30" ref="J126:N128">J127</f>
        <v>0</v>
      </c>
      <c r="K126" s="106">
        <f t="shared" si="30"/>
        <v>0</v>
      </c>
      <c r="L126" s="106">
        <f t="shared" si="30"/>
        <v>0</v>
      </c>
      <c r="M126" s="106">
        <f t="shared" si="30"/>
        <v>0</v>
      </c>
      <c r="N126" s="106">
        <f t="shared" si="30"/>
        <v>0</v>
      </c>
      <c r="P126" s="101"/>
      <c r="Q126" s="119"/>
      <c r="R126" s="102"/>
      <c r="S126" s="119"/>
    </row>
    <row r="127" spans="1:19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106">
        <f>I128</f>
        <v>0</v>
      </c>
      <c r="J127" s="106">
        <f t="shared" si="30"/>
        <v>0</v>
      </c>
      <c r="K127" s="106">
        <f t="shared" si="30"/>
        <v>0</v>
      </c>
      <c r="L127" s="106">
        <f t="shared" si="30"/>
        <v>0</v>
      </c>
      <c r="M127" s="106">
        <f t="shared" si="30"/>
        <v>0</v>
      </c>
      <c r="N127" s="106">
        <f t="shared" si="30"/>
        <v>0</v>
      </c>
      <c r="P127" s="101"/>
      <c r="Q127" s="119"/>
      <c r="R127" s="102"/>
      <c r="S127" s="119"/>
    </row>
    <row r="128" spans="1:19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110">
        <f>I129</f>
        <v>0</v>
      </c>
      <c r="J128" s="110">
        <f t="shared" si="30"/>
        <v>0</v>
      </c>
      <c r="K128" s="110">
        <f t="shared" si="30"/>
        <v>0</v>
      </c>
      <c r="L128" s="110">
        <f t="shared" si="30"/>
        <v>0</v>
      </c>
      <c r="M128" s="110">
        <f t="shared" si="30"/>
        <v>0</v>
      </c>
      <c r="N128" s="110">
        <f t="shared" si="30"/>
        <v>0</v>
      </c>
      <c r="P128" s="125"/>
      <c r="Q128" s="119"/>
      <c r="R128" s="102"/>
      <c r="S128" s="119"/>
    </row>
    <row r="129" spans="1:19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107"/>
      <c r="J129" s="107"/>
      <c r="K129" s="107"/>
      <c r="L129" s="107"/>
      <c r="M129" s="107"/>
      <c r="N129" s="107"/>
      <c r="P129" s="102"/>
      <c r="Q129" s="119"/>
      <c r="R129" s="102"/>
      <c r="S129" s="119"/>
    </row>
    <row r="130" spans="1:19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106">
        <f>I131</f>
        <v>0</v>
      </c>
      <c r="J130" s="106">
        <f aca="true" t="shared" si="31" ref="J130:N132">J131</f>
        <v>0</v>
      </c>
      <c r="K130" s="106">
        <f t="shared" si="31"/>
        <v>0</v>
      </c>
      <c r="L130" s="106">
        <f t="shared" si="31"/>
        <v>0</v>
      </c>
      <c r="M130" s="106">
        <f t="shared" si="31"/>
        <v>0</v>
      </c>
      <c r="N130" s="106">
        <f t="shared" si="31"/>
        <v>0</v>
      </c>
      <c r="P130" s="101"/>
      <c r="Q130" s="119"/>
      <c r="R130" s="102"/>
      <c r="S130" s="119"/>
    </row>
    <row r="131" spans="1:19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106">
        <f>I132</f>
        <v>0</v>
      </c>
      <c r="J131" s="106">
        <f t="shared" si="31"/>
        <v>0</v>
      </c>
      <c r="K131" s="106">
        <f t="shared" si="31"/>
        <v>0</v>
      </c>
      <c r="L131" s="106">
        <f t="shared" si="31"/>
        <v>0</v>
      </c>
      <c r="M131" s="106">
        <f t="shared" si="31"/>
        <v>0</v>
      </c>
      <c r="N131" s="106">
        <f t="shared" si="31"/>
        <v>0</v>
      </c>
      <c r="P131" s="101"/>
      <c r="Q131" s="119"/>
      <c r="R131" s="102"/>
      <c r="S131" s="119"/>
    </row>
    <row r="132" spans="1:19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106">
        <f>I133</f>
        <v>0</v>
      </c>
      <c r="J132" s="106">
        <f t="shared" si="31"/>
        <v>0</v>
      </c>
      <c r="K132" s="106">
        <f t="shared" si="31"/>
        <v>0</v>
      </c>
      <c r="L132" s="106">
        <f t="shared" si="31"/>
        <v>0</v>
      </c>
      <c r="M132" s="106">
        <f t="shared" si="31"/>
        <v>0</v>
      </c>
      <c r="N132" s="106">
        <f t="shared" si="31"/>
        <v>0</v>
      </c>
      <c r="P132" s="101"/>
      <c r="Q132" s="119"/>
      <c r="R132" s="102"/>
      <c r="S132" s="119"/>
    </row>
    <row r="133" spans="1:19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109"/>
      <c r="J133" s="107"/>
      <c r="K133" s="107"/>
      <c r="L133" s="107"/>
      <c r="M133" s="107"/>
      <c r="N133" s="107"/>
      <c r="P133" s="102"/>
      <c r="Q133" s="119"/>
      <c r="R133" s="102"/>
      <c r="S133" s="119"/>
    </row>
    <row r="134" spans="1:19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106">
        <f>I135</f>
        <v>0</v>
      </c>
      <c r="J134" s="106">
        <f aca="true" t="shared" si="32" ref="J134:N136">J135</f>
        <v>0</v>
      </c>
      <c r="K134" s="106">
        <f t="shared" si="32"/>
        <v>0</v>
      </c>
      <c r="L134" s="106">
        <f t="shared" si="32"/>
        <v>0</v>
      </c>
      <c r="M134" s="106">
        <f t="shared" si="32"/>
        <v>0</v>
      </c>
      <c r="N134" s="106">
        <f t="shared" si="32"/>
        <v>0</v>
      </c>
      <c r="P134" s="101"/>
      <c r="Q134" s="119"/>
      <c r="R134" s="102"/>
      <c r="S134" s="119"/>
    </row>
    <row r="135" spans="1:19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106">
        <f>I136</f>
        <v>0</v>
      </c>
      <c r="J135" s="106">
        <f t="shared" si="32"/>
        <v>0</v>
      </c>
      <c r="K135" s="106">
        <f t="shared" si="32"/>
        <v>0</v>
      </c>
      <c r="L135" s="106">
        <f t="shared" si="32"/>
        <v>0</v>
      </c>
      <c r="M135" s="106">
        <f t="shared" si="32"/>
        <v>0</v>
      </c>
      <c r="N135" s="106">
        <f t="shared" si="32"/>
        <v>0</v>
      </c>
      <c r="P135" s="101"/>
      <c r="Q135" s="119"/>
      <c r="R135" s="102"/>
      <c r="S135" s="119"/>
    </row>
    <row r="136" spans="1:19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106">
        <f>I137</f>
        <v>0</v>
      </c>
      <c r="J136" s="106">
        <f t="shared" si="32"/>
        <v>0</v>
      </c>
      <c r="K136" s="106">
        <f t="shared" si="32"/>
        <v>0</v>
      </c>
      <c r="L136" s="106">
        <f t="shared" si="32"/>
        <v>0</v>
      </c>
      <c r="M136" s="106">
        <f t="shared" si="32"/>
        <v>0</v>
      </c>
      <c r="N136" s="106">
        <f t="shared" si="32"/>
        <v>0</v>
      </c>
      <c r="P136" s="101"/>
      <c r="Q136" s="119"/>
      <c r="R136" s="102"/>
      <c r="S136" s="119"/>
    </row>
    <row r="137" spans="1:19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109"/>
      <c r="J137" s="107"/>
      <c r="K137" s="107"/>
      <c r="L137" s="107"/>
      <c r="M137" s="107"/>
      <c r="N137" s="107"/>
      <c r="P137" s="102"/>
      <c r="Q137" s="119"/>
      <c r="R137" s="102"/>
      <c r="S137" s="119"/>
    </row>
    <row r="138" spans="1:19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106">
        <f>I139</f>
        <v>0</v>
      </c>
      <c r="J138" s="106">
        <f aca="true" t="shared" si="33" ref="J138:N140">J139</f>
        <v>0</v>
      </c>
      <c r="K138" s="106">
        <f t="shared" si="33"/>
        <v>0</v>
      </c>
      <c r="L138" s="106">
        <f t="shared" si="33"/>
        <v>0</v>
      </c>
      <c r="M138" s="106">
        <f t="shared" si="33"/>
        <v>0</v>
      </c>
      <c r="N138" s="106">
        <f t="shared" si="33"/>
        <v>0</v>
      </c>
      <c r="P138" s="101"/>
      <c r="Q138" s="119"/>
      <c r="R138" s="102"/>
      <c r="S138" s="119"/>
    </row>
    <row r="139" spans="1:19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106">
        <f>I140</f>
        <v>0</v>
      </c>
      <c r="J139" s="106">
        <f t="shared" si="33"/>
        <v>0</v>
      </c>
      <c r="K139" s="106">
        <f t="shared" si="33"/>
        <v>0</v>
      </c>
      <c r="L139" s="106">
        <f t="shared" si="33"/>
        <v>0</v>
      </c>
      <c r="M139" s="106">
        <f t="shared" si="33"/>
        <v>0</v>
      </c>
      <c r="N139" s="106">
        <f t="shared" si="33"/>
        <v>0</v>
      </c>
      <c r="P139" s="101"/>
      <c r="Q139" s="119"/>
      <c r="R139" s="102"/>
      <c r="S139" s="119"/>
    </row>
    <row r="140" spans="1:19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106">
        <f>I141</f>
        <v>0</v>
      </c>
      <c r="J140" s="106">
        <f t="shared" si="33"/>
        <v>0</v>
      </c>
      <c r="K140" s="106">
        <f t="shared" si="33"/>
        <v>0</v>
      </c>
      <c r="L140" s="106">
        <f t="shared" si="33"/>
        <v>0</v>
      </c>
      <c r="M140" s="106">
        <f t="shared" si="33"/>
        <v>0</v>
      </c>
      <c r="N140" s="106">
        <f t="shared" si="33"/>
        <v>0</v>
      </c>
      <c r="P140" s="101"/>
      <c r="Q140" s="119"/>
      <c r="R140" s="102"/>
      <c r="S140" s="119"/>
    </row>
    <row r="141" spans="1:19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109"/>
      <c r="J141" s="107"/>
      <c r="K141" s="107"/>
      <c r="L141" s="107"/>
      <c r="M141" s="107"/>
      <c r="N141" s="107"/>
      <c r="P141" s="102"/>
      <c r="Q141" s="119"/>
      <c r="R141" s="102"/>
      <c r="S141" s="119"/>
    </row>
    <row r="142" spans="1:19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5000</v>
      </c>
      <c r="J142" s="81">
        <f t="shared" si="34"/>
        <v>4000</v>
      </c>
      <c r="K142" s="81">
        <f t="shared" si="34"/>
        <v>2106.17</v>
      </c>
      <c r="L142" s="81">
        <f t="shared" si="34"/>
        <v>0</v>
      </c>
      <c r="M142" s="81">
        <f t="shared" si="34"/>
        <v>2106.17</v>
      </c>
      <c r="N142" s="81">
        <f t="shared" si="34"/>
        <v>0</v>
      </c>
      <c r="P142" s="100"/>
      <c r="Q142" s="119"/>
      <c r="R142" s="102"/>
      <c r="S142" s="119"/>
    </row>
    <row r="143" spans="1:19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106">
        <f aca="true" t="shared" si="35" ref="I143:N144">I144</f>
        <v>0</v>
      </c>
      <c r="J143" s="106">
        <f t="shared" si="35"/>
        <v>0</v>
      </c>
      <c r="K143" s="106">
        <f t="shared" si="35"/>
        <v>0</v>
      </c>
      <c r="L143" s="106">
        <f t="shared" si="35"/>
        <v>0</v>
      </c>
      <c r="M143" s="106">
        <f t="shared" si="35"/>
        <v>0</v>
      </c>
      <c r="N143" s="106">
        <f t="shared" si="35"/>
        <v>0</v>
      </c>
      <c r="P143" s="101"/>
      <c r="Q143" s="119"/>
      <c r="R143" s="102"/>
      <c r="S143" s="119"/>
    </row>
    <row r="144" spans="1:19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106">
        <f t="shared" si="35"/>
        <v>0</v>
      </c>
      <c r="J144" s="106">
        <f t="shared" si="35"/>
        <v>0</v>
      </c>
      <c r="K144" s="106">
        <f t="shared" si="35"/>
        <v>0</v>
      </c>
      <c r="L144" s="106">
        <f t="shared" si="35"/>
        <v>0</v>
      </c>
      <c r="M144" s="106">
        <f t="shared" si="35"/>
        <v>0</v>
      </c>
      <c r="N144" s="106">
        <f t="shared" si="35"/>
        <v>0</v>
      </c>
      <c r="P144" s="101"/>
      <c r="Q144" s="119"/>
      <c r="R144" s="102"/>
      <c r="S144" s="119"/>
    </row>
    <row r="145" spans="1:19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106">
        <f aca="true" t="shared" si="36" ref="I145:N145">SUM(I146:I147)</f>
        <v>0</v>
      </c>
      <c r="J145" s="106">
        <f t="shared" si="36"/>
        <v>0</v>
      </c>
      <c r="K145" s="106">
        <f t="shared" si="36"/>
        <v>0</v>
      </c>
      <c r="L145" s="106">
        <f t="shared" si="36"/>
        <v>0</v>
      </c>
      <c r="M145" s="106">
        <f t="shared" si="36"/>
        <v>0</v>
      </c>
      <c r="N145" s="106">
        <f t="shared" si="36"/>
        <v>0</v>
      </c>
      <c r="P145" s="101"/>
      <c r="Q145" s="119"/>
      <c r="R145" s="102"/>
      <c r="S145" s="119"/>
    </row>
    <row r="146" spans="1:19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107"/>
      <c r="J146" s="107"/>
      <c r="K146" s="107"/>
      <c r="L146" s="107"/>
      <c r="M146" s="107"/>
      <c r="N146" s="107"/>
      <c r="P146" s="102"/>
      <c r="Q146" s="119"/>
      <c r="R146" s="102"/>
      <c r="S146" s="119"/>
    </row>
    <row r="147" spans="1:19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109"/>
      <c r="J147" s="107"/>
      <c r="K147" s="107"/>
      <c r="L147" s="107"/>
      <c r="M147" s="107"/>
      <c r="N147" s="107"/>
      <c r="P147" s="102"/>
      <c r="Q147" s="119"/>
      <c r="R147" s="102"/>
      <c r="S147" s="119"/>
    </row>
    <row r="148" spans="1:19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106">
        <f aca="true" t="shared" si="37" ref="I148:N149">I149</f>
        <v>5000</v>
      </c>
      <c r="J148" s="106">
        <f t="shared" si="37"/>
        <v>4000</v>
      </c>
      <c r="K148" s="106">
        <f t="shared" si="37"/>
        <v>2106.17</v>
      </c>
      <c r="L148" s="106">
        <f t="shared" si="37"/>
        <v>0</v>
      </c>
      <c r="M148" s="106">
        <f t="shared" si="37"/>
        <v>2106.17</v>
      </c>
      <c r="N148" s="106">
        <f t="shared" si="37"/>
        <v>0</v>
      </c>
      <c r="P148" s="101"/>
      <c r="Q148" s="119"/>
      <c r="R148" s="102"/>
      <c r="S148" s="119"/>
    </row>
    <row r="149" spans="1:19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106">
        <f>I150</f>
        <v>5000</v>
      </c>
      <c r="J149" s="106">
        <f t="shared" si="37"/>
        <v>4000</v>
      </c>
      <c r="K149" s="106">
        <f t="shared" si="37"/>
        <v>2106.17</v>
      </c>
      <c r="L149" s="106">
        <f t="shared" si="37"/>
        <v>0</v>
      </c>
      <c r="M149" s="106">
        <f t="shared" si="37"/>
        <v>2106.17</v>
      </c>
      <c r="N149" s="106">
        <f t="shared" si="37"/>
        <v>0</v>
      </c>
      <c r="P149" s="101"/>
      <c r="Q149" s="119"/>
      <c r="R149" s="102"/>
      <c r="S149" s="119"/>
    </row>
    <row r="150" spans="1:19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106">
        <f aca="true" t="shared" si="38" ref="I150:N150">+I151+I158</f>
        <v>5000</v>
      </c>
      <c r="J150" s="106">
        <f t="shared" si="38"/>
        <v>4000</v>
      </c>
      <c r="K150" s="106">
        <f t="shared" si="38"/>
        <v>2106.17</v>
      </c>
      <c r="L150" s="106">
        <f t="shared" si="38"/>
        <v>0</v>
      </c>
      <c r="M150" s="106">
        <f t="shared" si="38"/>
        <v>2106.17</v>
      </c>
      <c r="N150" s="106">
        <f t="shared" si="38"/>
        <v>0</v>
      </c>
      <c r="P150" s="101"/>
      <c r="Q150" s="119"/>
      <c r="R150" s="102"/>
      <c r="S150" s="119"/>
    </row>
    <row r="151" spans="1:19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106">
        <f aca="true" t="shared" si="39" ref="I151:N151">SUM(I152:I157)</f>
        <v>5000</v>
      </c>
      <c r="J151" s="106">
        <f t="shared" si="39"/>
        <v>4000</v>
      </c>
      <c r="K151" s="106">
        <f t="shared" si="39"/>
        <v>2106.17</v>
      </c>
      <c r="L151" s="106">
        <f t="shared" si="39"/>
        <v>0</v>
      </c>
      <c r="M151" s="106">
        <f t="shared" si="39"/>
        <v>2106.17</v>
      </c>
      <c r="N151" s="106">
        <f t="shared" si="39"/>
        <v>0</v>
      </c>
      <c r="P151" s="101"/>
      <c r="Q151" s="119"/>
      <c r="R151" s="102"/>
      <c r="S151" s="119"/>
    </row>
    <row r="152" spans="1:19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109"/>
      <c r="J152" s="107"/>
      <c r="K152" s="107"/>
      <c r="L152" s="107"/>
      <c r="M152" s="107"/>
      <c r="N152" s="107"/>
      <c r="P152" s="102"/>
      <c r="Q152" s="119"/>
      <c r="R152" s="102"/>
      <c r="S152" s="119"/>
    </row>
    <row r="153" spans="1:19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109"/>
      <c r="J153" s="107"/>
      <c r="K153" s="107"/>
      <c r="L153" s="107"/>
      <c r="M153" s="107"/>
      <c r="N153" s="107"/>
      <c r="P153" s="102"/>
      <c r="Q153" s="119"/>
      <c r="R153" s="102"/>
      <c r="S153" s="119"/>
    </row>
    <row r="154" spans="1:19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109"/>
      <c r="J154" s="107"/>
      <c r="K154" s="107"/>
      <c r="L154" s="107"/>
      <c r="M154" s="107"/>
      <c r="N154" s="107"/>
      <c r="P154" s="102"/>
      <c r="Q154" s="119"/>
      <c r="R154" s="102"/>
      <c r="S154" s="119"/>
    </row>
    <row r="155" spans="1:19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109"/>
      <c r="J155" s="107"/>
      <c r="K155" s="107"/>
      <c r="L155" s="107"/>
      <c r="M155" s="107"/>
      <c r="N155" s="107"/>
      <c r="P155" s="102"/>
      <c r="Q155" s="119"/>
      <c r="R155" s="102"/>
      <c r="S155" s="119"/>
    </row>
    <row r="156" spans="1:19" s="54" customFormat="1" ht="21.75" customHeight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109">
        <v>5000</v>
      </c>
      <c r="J156" s="107">
        <v>4000</v>
      </c>
      <c r="K156" s="107">
        <v>2106.17</v>
      </c>
      <c r="L156" s="107">
        <v>0</v>
      </c>
      <c r="M156" s="107">
        <v>2106.17</v>
      </c>
      <c r="N156" s="107">
        <v>0</v>
      </c>
      <c r="P156" s="102"/>
      <c r="Q156" s="119"/>
      <c r="R156" s="102"/>
      <c r="S156" s="119"/>
    </row>
    <row r="157" spans="1:19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109"/>
      <c r="J157" s="107"/>
      <c r="K157" s="107"/>
      <c r="L157" s="107"/>
      <c r="M157" s="107"/>
      <c r="N157" s="107"/>
      <c r="P157" s="102"/>
      <c r="Q157" s="119"/>
      <c r="R157" s="102"/>
      <c r="S157" s="119"/>
    </row>
    <row r="158" spans="1:19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107"/>
      <c r="J158" s="107"/>
      <c r="K158" s="107"/>
      <c r="L158" s="107"/>
      <c r="M158" s="107"/>
      <c r="N158" s="107"/>
      <c r="P158" s="102"/>
      <c r="Q158" s="119"/>
      <c r="R158" s="102"/>
      <c r="S158" s="119"/>
    </row>
    <row r="159" spans="1:19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106">
        <f>I160</f>
        <v>0</v>
      </c>
      <c r="J159" s="106">
        <f aca="true" t="shared" si="40" ref="J159:N160">J160</f>
        <v>0</v>
      </c>
      <c r="K159" s="106">
        <f t="shared" si="40"/>
        <v>0</v>
      </c>
      <c r="L159" s="106">
        <f t="shared" si="40"/>
        <v>0</v>
      </c>
      <c r="M159" s="106">
        <f t="shared" si="40"/>
        <v>0</v>
      </c>
      <c r="N159" s="106">
        <f t="shared" si="40"/>
        <v>0</v>
      </c>
      <c r="P159" s="101"/>
      <c r="Q159" s="119"/>
      <c r="R159" s="102"/>
      <c r="S159" s="119"/>
    </row>
    <row r="160" spans="1:19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106">
        <f>I161</f>
        <v>0</v>
      </c>
      <c r="J160" s="106">
        <f t="shared" si="40"/>
        <v>0</v>
      </c>
      <c r="K160" s="106">
        <f t="shared" si="40"/>
        <v>0</v>
      </c>
      <c r="L160" s="106">
        <f t="shared" si="40"/>
        <v>0</v>
      </c>
      <c r="M160" s="106">
        <f t="shared" si="40"/>
        <v>0</v>
      </c>
      <c r="N160" s="106">
        <f t="shared" si="40"/>
        <v>0</v>
      </c>
      <c r="P160" s="101"/>
      <c r="Q160" s="119"/>
      <c r="R160" s="102"/>
      <c r="S160" s="119"/>
    </row>
    <row r="161" spans="1:19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106">
        <f aca="true" t="shared" si="41" ref="I161:N161">SUM(I162:I163)</f>
        <v>0</v>
      </c>
      <c r="J161" s="106">
        <f t="shared" si="41"/>
        <v>0</v>
      </c>
      <c r="K161" s="106">
        <f t="shared" si="41"/>
        <v>0</v>
      </c>
      <c r="L161" s="106">
        <f t="shared" si="41"/>
        <v>0</v>
      </c>
      <c r="M161" s="106">
        <f t="shared" si="41"/>
        <v>0</v>
      </c>
      <c r="N161" s="106">
        <f t="shared" si="41"/>
        <v>0</v>
      </c>
      <c r="P161" s="101"/>
      <c r="Q161" s="119"/>
      <c r="R161" s="102"/>
      <c r="S161" s="119"/>
    </row>
    <row r="162" spans="1:19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109"/>
      <c r="J162" s="107"/>
      <c r="K162" s="107"/>
      <c r="L162" s="107"/>
      <c r="M162" s="107"/>
      <c r="N162" s="107"/>
      <c r="P162" s="102"/>
      <c r="Q162" s="119"/>
      <c r="R162" s="102"/>
      <c r="S162" s="119"/>
    </row>
    <row r="163" spans="1:19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107"/>
      <c r="J163" s="107"/>
      <c r="K163" s="107"/>
      <c r="L163" s="107"/>
      <c r="M163" s="107"/>
      <c r="N163" s="107"/>
      <c r="P163" s="102"/>
      <c r="Q163" s="119"/>
      <c r="R163" s="102"/>
      <c r="S163" s="119"/>
    </row>
    <row r="164" spans="1:19" s="54" customFormat="1" ht="15" customHeight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3000</v>
      </c>
      <c r="J164" s="81">
        <f t="shared" si="42"/>
        <v>2500</v>
      </c>
      <c r="K164" s="81">
        <f t="shared" si="42"/>
        <v>1114.49</v>
      </c>
      <c r="L164" s="81">
        <f t="shared" si="42"/>
        <v>371.32</v>
      </c>
      <c r="M164" s="81">
        <f t="shared" si="42"/>
        <v>1114.49</v>
      </c>
      <c r="N164" s="81">
        <f t="shared" si="42"/>
        <v>371.32</v>
      </c>
      <c r="P164" s="100"/>
      <c r="Q164" s="119"/>
      <c r="R164" s="102"/>
      <c r="S164" s="119"/>
    </row>
    <row r="165" spans="1:19" s="54" customFormat="1" ht="15.75" customHeight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106">
        <f aca="true" t="shared" si="43" ref="I165:N165">I166+I170</f>
        <v>3000</v>
      </c>
      <c r="J165" s="106">
        <f t="shared" si="43"/>
        <v>2500</v>
      </c>
      <c r="K165" s="106">
        <f t="shared" si="43"/>
        <v>1114.49</v>
      </c>
      <c r="L165" s="106">
        <f t="shared" si="43"/>
        <v>371.32</v>
      </c>
      <c r="M165" s="106">
        <f t="shared" si="43"/>
        <v>1114.49</v>
      </c>
      <c r="N165" s="106">
        <f t="shared" si="43"/>
        <v>371.32</v>
      </c>
      <c r="P165" s="101"/>
      <c r="Q165" s="119"/>
      <c r="R165" s="102"/>
      <c r="S165" s="119"/>
    </row>
    <row r="166" spans="1:19" s="54" customFormat="1" ht="14.25" customHeight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106">
        <f aca="true" t="shared" si="44" ref="I166:N166">I167</f>
        <v>3000</v>
      </c>
      <c r="J166" s="106">
        <f t="shared" si="44"/>
        <v>2500</v>
      </c>
      <c r="K166" s="106">
        <f t="shared" si="44"/>
        <v>1114.49</v>
      </c>
      <c r="L166" s="106">
        <f t="shared" si="44"/>
        <v>371.32</v>
      </c>
      <c r="M166" s="106">
        <f t="shared" si="44"/>
        <v>1114.49</v>
      </c>
      <c r="N166" s="106">
        <f t="shared" si="44"/>
        <v>371.32</v>
      </c>
      <c r="P166" s="101"/>
      <c r="Q166" s="119"/>
      <c r="R166" s="102"/>
      <c r="S166" s="119"/>
    </row>
    <row r="167" spans="1:19" s="54" customFormat="1" ht="12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106">
        <f aca="true" t="shared" si="45" ref="I167:N167">SUM(I168:I169)</f>
        <v>3000</v>
      </c>
      <c r="J167" s="106">
        <f t="shared" si="45"/>
        <v>2500</v>
      </c>
      <c r="K167" s="106">
        <f t="shared" si="45"/>
        <v>1114.49</v>
      </c>
      <c r="L167" s="106">
        <f t="shared" si="45"/>
        <v>371.32</v>
      </c>
      <c r="M167" s="106">
        <f t="shared" si="45"/>
        <v>1114.49</v>
      </c>
      <c r="N167" s="106">
        <f t="shared" si="45"/>
        <v>371.32</v>
      </c>
      <c r="P167" s="101"/>
      <c r="Q167" s="119"/>
      <c r="R167" s="102"/>
      <c r="S167" s="119"/>
    </row>
    <row r="168" spans="1:19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107"/>
      <c r="J168" s="107"/>
      <c r="K168" s="107"/>
      <c r="L168" s="107"/>
      <c r="M168" s="107"/>
      <c r="N168" s="107"/>
      <c r="P168" s="102"/>
      <c r="Q168" s="119"/>
      <c r="R168" s="102"/>
      <c r="S168" s="119"/>
    </row>
    <row r="169" spans="1:19" s="54" customFormat="1" ht="17.25" customHeight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109">
        <v>3000</v>
      </c>
      <c r="J169" s="107">
        <v>2500</v>
      </c>
      <c r="K169" s="107">
        <v>1114.49</v>
      </c>
      <c r="L169" s="107">
        <v>371.32</v>
      </c>
      <c r="M169" s="107">
        <v>1114.49</v>
      </c>
      <c r="N169" s="107">
        <v>371.32</v>
      </c>
      <c r="P169" s="102"/>
      <c r="Q169" s="119"/>
      <c r="R169" s="102"/>
      <c r="S169" s="119"/>
    </row>
    <row r="170" spans="1:19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106">
        <f>I171</f>
        <v>0</v>
      </c>
      <c r="J170" s="106">
        <f aca="true" t="shared" si="46" ref="J170:N171">J171</f>
        <v>0</v>
      </c>
      <c r="K170" s="106">
        <f t="shared" si="46"/>
        <v>0</v>
      </c>
      <c r="L170" s="106">
        <f t="shared" si="46"/>
        <v>0</v>
      </c>
      <c r="M170" s="106">
        <f t="shared" si="46"/>
        <v>0</v>
      </c>
      <c r="N170" s="106">
        <f t="shared" si="46"/>
        <v>0</v>
      </c>
      <c r="P170" s="119"/>
      <c r="Q170" s="119"/>
      <c r="R170" s="101"/>
      <c r="S170" s="119"/>
    </row>
    <row r="171" spans="1:19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106">
        <f>I172</f>
        <v>0</v>
      </c>
      <c r="J171" s="106">
        <f t="shared" si="46"/>
        <v>0</v>
      </c>
      <c r="K171" s="106">
        <f t="shared" si="46"/>
        <v>0</v>
      </c>
      <c r="L171" s="106">
        <f t="shared" si="46"/>
        <v>0</v>
      </c>
      <c r="M171" s="106">
        <f t="shared" si="46"/>
        <v>0</v>
      </c>
      <c r="N171" s="106">
        <f t="shared" si="46"/>
        <v>0</v>
      </c>
      <c r="P171" s="119"/>
      <c r="Q171" s="119"/>
      <c r="R171" s="101"/>
      <c r="S171" s="119"/>
    </row>
    <row r="172" spans="1:19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109"/>
      <c r="J172" s="107"/>
      <c r="K172" s="107"/>
      <c r="L172" s="107"/>
      <c r="M172" s="107"/>
      <c r="N172" s="107"/>
      <c r="P172" s="122"/>
      <c r="Q172" s="122"/>
      <c r="R172" s="102"/>
      <c r="S172" s="122"/>
    </row>
    <row r="173" spans="1:19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  <c r="P173" s="119"/>
      <c r="Q173" s="119"/>
      <c r="R173" s="100"/>
      <c r="S173" s="119"/>
    </row>
    <row r="174" spans="1:19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106">
        <f>I175</f>
        <v>0</v>
      </c>
      <c r="J174" s="106">
        <f aca="true" t="shared" si="48" ref="J174:N176">J175</f>
        <v>0</v>
      </c>
      <c r="K174" s="106">
        <f t="shared" si="48"/>
        <v>0</v>
      </c>
      <c r="L174" s="106">
        <f t="shared" si="48"/>
        <v>0</v>
      </c>
      <c r="M174" s="106">
        <f t="shared" si="48"/>
        <v>0</v>
      </c>
      <c r="N174" s="106">
        <f t="shared" si="48"/>
        <v>0</v>
      </c>
      <c r="P174" s="119"/>
      <c r="Q174" s="119"/>
      <c r="R174" s="101"/>
      <c r="S174" s="119"/>
    </row>
    <row r="175" spans="1:19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106">
        <f>I176</f>
        <v>0</v>
      </c>
      <c r="J175" s="106">
        <f t="shared" si="48"/>
        <v>0</v>
      </c>
      <c r="K175" s="106">
        <f t="shared" si="48"/>
        <v>0</v>
      </c>
      <c r="L175" s="106">
        <f t="shared" si="48"/>
        <v>0</v>
      </c>
      <c r="M175" s="106">
        <f t="shared" si="48"/>
        <v>0</v>
      </c>
      <c r="N175" s="106">
        <f t="shared" si="48"/>
        <v>0</v>
      </c>
      <c r="P175" s="119"/>
      <c r="Q175" s="119"/>
      <c r="R175" s="101"/>
      <c r="S175" s="119"/>
    </row>
    <row r="176" spans="1:19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106">
        <f>I177</f>
        <v>0</v>
      </c>
      <c r="J176" s="106">
        <f t="shared" si="48"/>
        <v>0</v>
      </c>
      <c r="K176" s="106">
        <f t="shared" si="48"/>
        <v>0</v>
      </c>
      <c r="L176" s="106">
        <f t="shared" si="48"/>
        <v>0</v>
      </c>
      <c r="M176" s="106">
        <f t="shared" si="48"/>
        <v>0</v>
      </c>
      <c r="N176" s="106">
        <f t="shared" si="48"/>
        <v>0</v>
      </c>
      <c r="P176" s="119"/>
      <c r="Q176" s="119"/>
      <c r="R176" s="101"/>
      <c r="S176" s="119"/>
    </row>
    <row r="177" spans="1:19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109"/>
      <c r="J177" s="107"/>
      <c r="K177" s="107"/>
      <c r="L177" s="107"/>
      <c r="M177" s="107"/>
      <c r="N177" s="107"/>
      <c r="P177" s="119"/>
      <c r="Q177" s="119"/>
      <c r="R177" s="102"/>
      <c r="S177" s="119"/>
    </row>
    <row r="178" spans="1:19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106">
        <f aca="true" t="shared" si="49" ref="I178:N178">SUM(I179+I184)</f>
        <v>0</v>
      </c>
      <c r="J178" s="106">
        <f t="shared" si="49"/>
        <v>0</v>
      </c>
      <c r="K178" s="106">
        <f t="shared" si="49"/>
        <v>0</v>
      </c>
      <c r="L178" s="106">
        <f t="shared" si="49"/>
        <v>0</v>
      </c>
      <c r="M178" s="106">
        <f t="shared" si="49"/>
        <v>0</v>
      </c>
      <c r="N178" s="106">
        <f t="shared" si="49"/>
        <v>0</v>
      </c>
      <c r="P178" s="119"/>
      <c r="Q178" s="119"/>
      <c r="R178" s="101"/>
      <c r="S178" s="119"/>
    </row>
    <row r="179" spans="1:19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106">
        <f aca="true" t="shared" si="50" ref="I179:N179">I180</f>
        <v>0</v>
      </c>
      <c r="J179" s="106">
        <f t="shared" si="50"/>
        <v>0</v>
      </c>
      <c r="K179" s="106">
        <f t="shared" si="50"/>
        <v>0</v>
      </c>
      <c r="L179" s="106">
        <f t="shared" si="50"/>
        <v>0</v>
      </c>
      <c r="M179" s="106">
        <f t="shared" si="50"/>
        <v>0</v>
      </c>
      <c r="N179" s="106">
        <f t="shared" si="50"/>
        <v>0</v>
      </c>
      <c r="P179" s="119"/>
      <c r="Q179" s="119"/>
      <c r="R179" s="101"/>
      <c r="S179" s="119"/>
    </row>
    <row r="180" spans="1:19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106">
        <f aca="true" t="shared" si="51" ref="I180:N180">SUM(I181:I183)</f>
        <v>0</v>
      </c>
      <c r="J180" s="106">
        <f t="shared" si="51"/>
        <v>0</v>
      </c>
      <c r="K180" s="106">
        <f t="shared" si="51"/>
        <v>0</v>
      </c>
      <c r="L180" s="106">
        <f t="shared" si="51"/>
        <v>0</v>
      </c>
      <c r="M180" s="106">
        <f t="shared" si="51"/>
        <v>0</v>
      </c>
      <c r="N180" s="106">
        <f t="shared" si="51"/>
        <v>0</v>
      </c>
      <c r="P180" s="119"/>
      <c r="Q180" s="119"/>
      <c r="R180" s="101"/>
      <c r="S180" s="119"/>
    </row>
    <row r="181" spans="1:19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109"/>
      <c r="J181" s="109"/>
      <c r="K181" s="109"/>
      <c r="L181" s="109"/>
      <c r="M181" s="109"/>
      <c r="N181" s="109"/>
      <c r="P181" s="119"/>
      <c r="Q181" s="119"/>
      <c r="R181" s="101"/>
      <c r="S181" s="119"/>
    </row>
    <row r="182" spans="1:19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107"/>
      <c r="J182" s="109"/>
      <c r="K182" s="109"/>
      <c r="L182" s="109"/>
      <c r="M182" s="109"/>
      <c r="N182" s="109"/>
      <c r="P182" s="119"/>
      <c r="Q182" s="119"/>
      <c r="R182" s="101"/>
      <c r="S182" s="119"/>
    </row>
    <row r="183" spans="1:19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109"/>
      <c r="J183" s="107"/>
      <c r="K183" s="107"/>
      <c r="L183" s="107"/>
      <c r="M183" s="107"/>
      <c r="N183" s="107"/>
      <c r="P183" s="119"/>
      <c r="Q183" s="119"/>
      <c r="R183" s="102"/>
      <c r="S183" s="119"/>
    </row>
    <row r="184" spans="1:19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106">
        <f aca="true" t="shared" si="52" ref="I184:N184">I185</f>
        <v>0</v>
      </c>
      <c r="J184" s="106">
        <f t="shared" si="52"/>
        <v>0</v>
      </c>
      <c r="K184" s="106">
        <f t="shared" si="52"/>
        <v>0</v>
      </c>
      <c r="L184" s="106">
        <f t="shared" si="52"/>
        <v>0</v>
      </c>
      <c r="M184" s="106">
        <f t="shared" si="52"/>
        <v>0</v>
      </c>
      <c r="N184" s="106">
        <f t="shared" si="52"/>
        <v>0</v>
      </c>
      <c r="P184" s="119"/>
      <c r="Q184" s="119"/>
      <c r="R184" s="101"/>
      <c r="S184" s="119"/>
    </row>
    <row r="185" spans="1:19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106">
        <f aca="true" t="shared" si="53" ref="I185:N185">SUM(I186:I189)-I187</f>
        <v>0</v>
      </c>
      <c r="J185" s="106">
        <f t="shared" si="53"/>
        <v>0</v>
      </c>
      <c r="K185" s="106">
        <f t="shared" si="53"/>
        <v>0</v>
      </c>
      <c r="L185" s="106">
        <f t="shared" si="53"/>
        <v>0</v>
      </c>
      <c r="M185" s="106">
        <f t="shared" si="53"/>
        <v>0</v>
      </c>
      <c r="N185" s="106">
        <f t="shared" si="53"/>
        <v>0</v>
      </c>
      <c r="P185" s="119"/>
      <c r="Q185" s="119"/>
      <c r="R185" s="101"/>
      <c r="S185" s="119"/>
    </row>
    <row r="186" spans="1:19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109"/>
      <c r="J186" s="109"/>
      <c r="K186" s="109"/>
      <c r="L186" s="109"/>
      <c r="M186" s="109"/>
      <c r="N186" s="109"/>
      <c r="P186" s="119"/>
      <c r="Q186" s="119"/>
      <c r="R186" s="101"/>
      <c r="S186" s="119"/>
    </row>
    <row r="187" spans="1:19" s="54" customFormat="1" ht="18" customHeight="1" hidden="1">
      <c r="A187" s="132"/>
      <c r="B187" s="133"/>
      <c r="C187" s="133"/>
      <c r="D187" s="133"/>
      <c r="E187" s="133"/>
      <c r="F187" s="133"/>
      <c r="G187" s="71"/>
      <c r="H187" s="64"/>
      <c r="I187" s="111"/>
      <c r="J187" s="112"/>
      <c r="K187" s="112"/>
      <c r="L187" s="112"/>
      <c r="M187" s="112"/>
      <c r="N187" s="112"/>
      <c r="P187" s="119"/>
      <c r="Q187" s="119"/>
      <c r="R187" s="103"/>
      <c r="S187" s="119"/>
    </row>
    <row r="188" spans="1:19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109"/>
      <c r="J188" s="107"/>
      <c r="K188" s="107"/>
      <c r="L188" s="107"/>
      <c r="M188" s="107"/>
      <c r="N188" s="107"/>
      <c r="P188" s="119"/>
      <c r="Q188" s="119"/>
      <c r="R188" s="102"/>
      <c r="S188" s="119"/>
    </row>
    <row r="189" spans="1:19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109"/>
      <c r="J189" s="109"/>
      <c r="K189" s="109"/>
      <c r="L189" s="109"/>
      <c r="M189" s="109"/>
      <c r="N189" s="109"/>
      <c r="P189" s="119"/>
      <c r="Q189" s="119"/>
      <c r="R189" s="101"/>
      <c r="S189" s="119"/>
    </row>
    <row r="190" spans="1:19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0</v>
      </c>
      <c r="J190" s="81">
        <f t="shared" si="54"/>
        <v>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  <c r="P190" s="119"/>
      <c r="Q190" s="119"/>
      <c r="R190" s="100"/>
      <c r="S190" s="119"/>
    </row>
    <row r="191" spans="1:19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0</v>
      </c>
      <c r="J191" s="81">
        <f t="shared" si="55"/>
        <v>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  <c r="P191" s="119"/>
      <c r="Q191" s="119"/>
      <c r="R191" s="100"/>
      <c r="S191" s="119"/>
    </row>
    <row r="192" spans="1:19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106">
        <f aca="true" t="shared" si="56" ref="I192:N192">SUM(I193+I196+I201+I205+I210)</f>
        <v>0</v>
      </c>
      <c r="J192" s="106">
        <f t="shared" si="56"/>
        <v>0</v>
      </c>
      <c r="K192" s="106">
        <f t="shared" si="56"/>
        <v>0</v>
      </c>
      <c r="L192" s="106">
        <f t="shared" si="56"/>
        <v>0</v>
      </c>
      <c r="M192" s="106">
        <f t="shared" si="56"/>
        <v>0</v>
      </c>
      <c r="N192" s="106">
        <f t="shared" si="56"/>
        <v>0</v>
      </c>
      <c r="P192" s="119"/>
      <c r="Q192" s="119"/>
      <c r="R192" s="101"/>
      <c r="S192" s="119"/>
    </row>
    <row r="193" spans="1:19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106">
        <f aca="true" t="shared" si="57" ref="I193:N194">I194</f>
        <v>0</v>
      </c>
      <c r="J193" s="106">
        <f t="shared" si="57"/>
        <v>0</v>
      </c>
      <c r="K193" s="106">
        <f t="shared" si="57"/>
        <v>0</v>
      </c>
      <c r="L193" s="106">
        <f t="shared" si="57"/>
        <v>0</v>
      </c>
      <c r="M193" s="106">
        <f t="shared" si="57"/>
        <v>0</v>
      </c>
      <c r="N193" s="106">
        <f t="shared" si="57"/>
        <v>0</v>
      </c>
      <c r="P193" s="119"/>
      <c r="Q193" s="119"/>
      <c r="R193" s="101"/>
      <c r="S193" s="119"/>
    </row>
    <row r="194" spans="1:19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106">
        <f t="shared" si="57"/>
        <v>0</v>
      </c>
      <c r="J194" s="106">
        <f t="shared" si="57"/>
        <v>0</v>
      </c>
      <c r="K194" s="106">
        <f t="shared" si="57"/>
        <v>0</v>
      </c>
      <c r="L194" s="106">
        <f t="shared" si="57"/>
        <v>0</v>
      </c>
      <c r="M194" s="106">
        <f t="shared" si="57"/>
        <v>0</v>
      </c>
      <c r="N194" s="106">
        <f t="shared" si="57"/>
        <v>0</v>
      </c>
      <c r="P194" s="119"/>
      <c r="Q194" s="119"/>
      <c r="R194" s="101"/>
      <c r="S194" s="119"/>
    </row>
    <row r="195" spans="1:19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109"/>
      <c r="J195" s="107"/>
      <c r="K195" s="107"/>
      <c r="L195" s="107"/>
      <c r="M195" s="107"/>
      <c r="N195" s="107"/>
      <c r="P195" s="119"/>
      <c r="Q195" s="119"/>
      <c r="R195" s="102"/>
      <c r="S195" s="119"/>
    </row>
    <row r="196" spans="1:19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106">
        <f aca="true" t="shared" si="58" ref="I196:N196">I197</f>
        <v>0</v>
      </c>
      <c r="J196" s="106">
        <f t="shared" si="58"/>
        <v>0</v>
      </c>
      <c r="K196" s="106">
        <f t="shared" si="58"/>
        <v>0</v>
      </c>
      <c r="L196" s="106">
        <f t="shared" si="58"/>
        <v>0</v>
      </c>
      <c r="M196" s="106">
        <f t="shared" si="58"/>
        <v>0</v>
      </c>
      <c r="N196" s="106">
        <f t="shared" si="58"/>
        <v>0</v>
      </c>
      <c r="P196" s="119"/>
      <c r="Q196" s="119"/>
      <c r="R196" s="101"/>
      <c r="S196" s="119"/>
    </row>
    <row r="197" spans="1:19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106">
        <f aca="true" t="shared" si="59" ref="I197:N197">SUM(I198:I200)</f>
        <v>0</v>
      </c>
      <c r="J197" s="106">
        <f t="shared" si="59"/>
        <v>0</v>
      </c>
      <c r="K197" s="106">
        <f t="shared" si="59"/>
        <v>0</v>
      </c>
      <c r="L197" s="106">
        <f t="shared" si="59"/>
        <v>0</v>
      </c>
      <c r="M197" s="106">
        <f t="shared" si="59"/>
        <v>0</v>
      </c>
      <c r="N197" s="106">
        <f t="shared" si="59"/>
        <v>0</v>
      </c>
      <c r="P197" s="119"/>
      <c r="Q197" s="119"/>
      <c r="R197" s="101"/>
      <c r="S197" s="119"/>
    </row>
    <row r="198" spans="1:19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109"/>
      <c r="J198" s="107"/>
      <c r="K198" s="107"/>
      <c r="L198" s="107"/>
      <c r="M198" s="107"/>
      <c r="N198" s="107"/>
      <c r="P198" s="119"/>
      <c r="Q198" s="119"/>
      <c r="R198" s="102"/>
      <c r="S198" s="119"/>
    </row>
    <row r="199" spans="1:19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109"/>
      <c r="J199" s="107"/>
      <c r="K199" s="107"/>
      <c r="L199" s="107"/>
      <c r="M199" s="107"/>
      <c r="N199" s="107"/>
      <c r="P199" s="119"/>
      <c r="Q199" s="119"/>
      <c r="R199" s="102"/>
      <c r="S199" s="119"/>
    </row>
    <row r="200" spans="1:19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109"/>
      <c r="J200" s="107"/>
      <c r="K200" s="107"/>
      <c r="L200" s="107"/>
      <c r="M200" s="107"/>
      <c r="N200" s="107"/>
      <c r="P200" s="119"/>
      <c r="Q200" s="119"/>
      <c r="R200" s="102"/>
      <c r="S200" s="119"/>
    </row>
    <row r="201" spans="1:19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106">
        <f aca="true" t="shared" si="60" ref="I201:N201">I202</f>
        <v>0</v>
      </c>
      <c r="J201" s="106">
        <f t="shared" si="60"/>
        <v>0</v>
      </c>
      <c r="K201" s="106">
        <f t="shared" si="60"/>
        <v>0</v>
      </c>
      <c r="L201" s="106">
        <f t="shared" si="60"/>
        <v>0</v>
      </c>
      <c r="M201" s="106">
        <f t="shared" si="60"/>
        <v>0</v>
      </c>
      <c r="N201" s="106">
        <f t="shared" si="60"/>
        <v>0</v>
      </c>
      <c r="P201" s="119"/>
      <c r="Q201" s="119"/>
      <c r="R201" s="101"/>
      <c r="S201" s="119"/>
    </row>
    <row r="202" spans="1:19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106">
        <f aca="true" t="shared" si="61" ref="I202:N202">SUM(I203:I204)</f>
        <v>0</v>
      </c>
      <c r="J202" s="106">
        <f t="shared" si="61"/>
        <v>0</v>
      </c>
      <c r="K202" s="106">
        <f t="shared" si="61"/>
        <v>0</v>
      </c>
      <c r="L202" s="106">
        <f t="shared" si="61"/>
        <v>0</v>
      </c>
      <c r="M202" s="106">
        <f t="shared" si="61"/>
        <v>0</v>
      </c>
      <c r="N202" s="106">
        <f t="shared" si="61"/>
        <v>0</v>
      </c>
      <c r="P202" s="119"/>
      <c r="Q202" s="119"/>
      <c r="R202" s="101"/>
      <c r="S202" s="119"/>
    </row>
    <row r="203" spans="1:19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109"/>
      <c r="J203" s="107"/>
      <c r="K203" s="107"/>
      <c r="L203" s="107"/>
      <c r="M203" s="107"/>
      <c r="N203" s="107"/>
      <c r="P203" s="119"/>
      <c r="Q203" s="119"/>
      <c r="R203" s="102"/>
      <c r="S203" s="119"/>
    </row>
    <row r="204" spans="1:19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109"/>
      <c r="J204" s="107"/>
      <c r="K204" s="107"/>
      <c r="L204" s="107"/>
      <c r="M204" s="107"/>
      <c r="N204" s="107"/>
      <c r="P204" s="119"/>
      <c r="Q204" s="119"/>
      <c r="R204" s="102"/>
      <c r="S204" s="119"/>
    </row>
    <row r="205" spans="1:19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106">
        <f aca="true" t="shared" si="62" ref="I205:N205">I206</f>
        <v>0</v>
      </c>
      <c r="J205" s="106">
        <f t="shared" si="62"/>
        <v>0</v>
      </c>
      <c r="K205" s="106">
        <f t="shared" si="62"/>
        <v>0</v>
      </c>
      <c r="L205" s="106">
        <f t="shared" si="62"/>
        <v>0</v>
      </c>
      <c r="M205" s="106">
        <f t="shared" si="62"/>
        <v>0</v>
      </c>
      <c r="N205" s="106">
        <f t="shared" si="62"/>
        <v>0</v>
      </c>
      <c r="P205" s="119"/>
      <c r="Q205" s="119"/>
      <c r="R205" s="101"/>
      <c r="S205" s="119"/>
    </row>
    <row r="206" spans="1:19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106">
        <f aca="true" t="shared" si="63" ref="I206:N206">SUM(I207:I209)</f>
        <v>0</v>
      </c>
      <c r="J206" s="106">
        <f t="shared" si="63"/>
        <v>0</v>
      </c>
      <c r="K206" s="106">
        <f t="shared" si="63"/>
        <v>0</v>
      </c>
      <c r="L206" s="106">
        <f t="shared" si="63"/>
        <v>0</v>
      </c>
      <c r="M206" s="106">
        <f t="shared" si="63"/>
        <v>0</v>
      </c>
      <c r="N206" s="106">
        <f t="shared" si="63"/>
        <v>0</v>
      </c>
      <c r="P206" s="119"/>
      <c r="Q206" s="119"/>
      <c r="R206" s="101"/>
      <c r="S206" s="119"/>
    </row>
    <row r="207" spans="1:19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109"/>
      <c r="J207" s="107"/>
      <c r="K207" s="107"/>
      <c r="L207" s="107"/>
      <c r="M207" s="107"/>
      <c r="N207" s="107"/>
      <c r="P207" s="119"/>
      <c r="Q207" s="119"/>
      <c r="R207" s="102"/>
      <c r="S207" s="119"/>
    </row>
    <row r="208" spans="1:19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109"/>
      <c r="J208" s="107"/>
      <c r="K208" s="107"/>
      <c r="L208" s="107"/>
      <c r="M208" s="107"/>
      <c r="N208" s="107"/>
      <c r="P208" s="119"/>
      <c r="Q208" s="119"/>
      <c r="R208" s="102"/>
      <c r="S208" s="119"/>
    </row>
    <row r="209" spans="1:19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109"/>
      <c r="J209" s="107"/>
      <c r="K209" s="107"/>
      <c r="L209" s="107"/>
      <c r="M209" s="107"/>
      <c r="N209" s="107"/>
      <c r="P209" s="119"/>
      <c r="Q209" s="119"/>
      <c r="R209" s="102"/>
      <c r="S209" s="119"/>
    </row>
    <row r="210" spans="1:19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106">
        <f aca="true" t="shared" si="64" ref="I210:N211">I211</f>
        <v>0</v>
      </c>
      <c r="J210" s="106">
        <f t="shared" si="64"/>
        <v>0</v>
      </c>
      <c r="K210" s="106">
        <f t="shared" si="64"/>
        <v>0</v>
      </c>
      <c r="L210" s="106">
        <f t="shared" si="64"/>
        <v>0</v>
      </c>
      <c r="M210" s="106">
        <f t="shared" si="64"/>
        <v>0</v>
      </c>
      <c r="N210" s="106">
        <f t="shared" si="64"/>
        <v>0</v>
      </c>
      <c r="P210" s="119"/>
      <c r="Q210" s="119"/>
      <c r="R210" s="101"/>
      <c r="S210" s="119"/>
    </row>
    <row r="211" spans="1:19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106">
        <f t="shared" si="64"/>
        <v>0</v>
      </c>
      <c r="J211" s="106">
        <f t="shared" si="64"/>
        <v>0</v>
      </c>
      <c r="K211" s="106">
        <f t="shared" si="64"/>
        <v>0</v>
      </c>
      <c r="L211" s="106">
        <f t="shared" si="64"/>
        <v>0</v>
      </c>
      <c r="M211" s="106">
        <f t="shared" si="64"/>
        <v>0</v>
      </c>
      <c r="N211" s="106">
        <f t="shared" si="64"/>
        <v>0</v>
      </c>
      <c r="P211" s="119"/>
      <c r="Q211" s="119"/>
      <c r="R211" s="101"/>
      <c r="S211" s="119"/>
    </row>
    <row r="212" spans="1:19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107"/>
      <c r="J212" s="107"/>
      <c r="K212" s="107"/>
      <c r="L212" s="107"/>
      <c r="M212" s="107"/>
      <c r="N212" s="107"/>
      <c r="P212" s="119"/>
      <c r="Q212" s="119"/>
      <c r="R212" s="102"/>
      <c r="S212" s="119"/>
    </row>
    <row r="213" spans="1:19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106">
        <f aca="true" t="shared" si="65" ref="I213:N214">I214</f>
        <v>0</v>
      </c>
      <c r="J213" s="106">
        <f t="shared" si="65"/>
        <v>0</v>
      </c>
      <c r="K213" s="106">
        <f t="shared" si="65"/>
        <v>0</v>
      </c>
      <c r="L213" s="106">
        <f t="shared" si="65"/>
        <v>0</v>
      </c>
      <c r="M213" s="106">
        <f t="shared" si="65"/>
        <v>0</v>
      </c>
      <c r="N213" s="106">
        <f t="shared" si="65"/>
        <v>0</v>
      </c>
      <c r="P213" s="119"/>
      <c r="Q213" s="119"/>
      <c r="R213" s="101"/>
      <c r="S213" s="119"/>
    </row>
    <row r="214" spans="1:19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106">
        <f t="shared" si="65"/>
        <v>0</v>
      </c>
      <c r="J214" s="106">
        <f t="shared" si="65"/>
        <v>0</v>
      </c>
      <c r="K214" s="106">
        <f t="shared" si="65"/>
        <v>0</v>
      </c>
      <c r="L214" s="106">
        <f t="shared" si="65"/>
        <v>0</v>
      </c>
      <c r="M214" s="106">
        <f t="shared" si="65"/>
        <v>0</v>
      </c>
      <c r="N214" s="106">
        <f t="shared" si="65"/>
        <v>0</v>
      </c>
      <c r="P214" s="119"/>
      <c r="Q214" s="119"/>
      <c r="R214" s="101"/>
      <c r="S214" s="119"/>
    </row>
    <row r="215" spans="1:19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106">
        <f aca="true" t="shared" si="66" ref="I215:N215">SUM(I216:I220)</f>
        <v>0</v>
      </c>
      <c r="J215" s="106">
        <f t="shared" si="66"/>
        <v>0</v>
      </c>
      <c r="K215" s="106">
        <f t="shared" si="66"/>
        <v>0</v>
      </c>
      <c r="L215" s="106">
        <f t="shared" si="66"/>
        <v>0</v>
      </c>
      <c r="M215" s="106">
        <f t="shared" si="66"/>
        <v>0</v>
      </c>
      <c r="N215" s="106">
        <f t="shared" si="66"/>
        <v>0</v>
      </c>
      <c r="P215" s="119"/>
      <c r="Q215" s="119"/>
      <c r="R215" s="101"/>
      <c r="S215" s="119"/>
    </row>
    <row r="216" spans="1:19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107"/>
      <c r="J216" s="107"/>
      <c r="K216" s="107"/>
      <c r="L216" s="107"/>
      <c r="M216" s="107"/>
      <c r="N216" s="107"/>
      <c r="P216" s="119"/>
      <c r="Q216" s="119"/>
      <c r="R216" s="102"/>
      <c r="S216" s="119"/>
    </row>
    <row r="217" spans="1:19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107"/>
      <c r="J217" s="107"/>
      <c r="K217" s="107"/>
      <c r="L217" s="107"/>
      <c r="M217" s="107"/>
      <c r="N217" s="107"/>
      <c r="P217" s="119"/>
      <c r="Q217" s="119"/>
      <c r="R217" s="102"/>
      <c r="S217" s="119"/>
    </row>
    <row r="218" spans="1:19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107"/>
      <c r="J218" s="107"/>
      <c r="K218" s="107"/>
      <c r="L218" s="107"/>
      <c r="M218" s="107"/>
      <c r="N218" s="107"/>
      <c r="P218" s="119"/>
      <c r="Q218" s="119"/>
      <c r="R218" s="102"/>
      <c r="S218" s="119"/>
    </row>
    <row r="219" spans="1:19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107"/>
      <c r="J219" s="107"/>
      <c r="K219" s="107"/>
      <c r="L219" s="107"/>
      <c r="M219" s="107"/>
      <c r="N219" s="107"/>
      <c r="P219" s="119"/>
      <c r="Q219" s="119"/>
      <c r="R219" s="102"/>
      <c r="S219" s="119"/>
    </row>
    <row r="220" spans="1:19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107"/>
      <c r="J220" s="107"/>
      <c r="K220" s="107"/>
      <c r="L220" s="107"/>
      <c r="M220" s="107"/>
      <c r="N220" s="107"/>
      <c r="P220" s="119"/>
      <c r="Q220" s="119"/>
      <c r="R220" s="102"/>
      <c r="S220" s="119"/>
    </row>
    <row r="221" spans="1:19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106">
        <f aca="true" t="shared" si="67" ref="I221:N221">SUM(I222+I225)</f>
        <v>0</v>
      </c>
      <c r="J221" s="106">
        <f t="shared" si="67"/>
        <v>0</v>
      </c>
      <c r="K221" s="106">
        <f t="shared" si="67"/>
        <v>0</v>
      </c>
      <c r="L221" s="106">
        <f t="shared" si="67"/>
        <v>0</v>
      </c>
      <c r="M221" s="106">
        <f t="shared" si="67"/>
        <v>0</v>
      </c>
      <c r="N221" s="106">
        <f t="shared" si="67"/>
        <v>0</v>
      </c>
      <c r="P221" s="119"/>
      <c r="Q221" s="119"/>
      <c r="R221" s="101"/>
      <c r="S221" s="119"/>
    </row>
    <row r="222" spans="1:19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106">
        <f aca="true" t="shared" si="68" ref="I222:N223">I223</f>
        <v>0</v>
      </c>
      <c r="J222" s="106">
        <f t="shared" si="68"/>
        <v>0</v>
      </c>
      <c r="K222" s="106">
        <f t="shared" si="68"/>
        <v>0</v>
      </c>
      <c r="L222" s="106">
        <f t="shared" si="68"/>
        <v>0</v>
      </c>
      <c r="M222" s="106">
        <f t="shared" si="68"/>
        <v>0</v>
      </c>
      <c r="N222" s="106">
        <f t="shared" si="68"/>
        <v>0</v>
      </c>
      <c r="P222" s="119"/>
      <c r="Q222" s="119"/>
      <c r="R222" s="101"/>
      <c r="S222" s="119"/>
    </row>
    <row r="223" spans="1:19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106">
        <f t="shared" si="68"/>
        <v>0</v>
      </c>
      <c r="J223" s="106">
        <f t="shared" si="68"/>
        <v>0</v>
      </c>
      <c r="K223" s="106">
        <f t="shared" si="68"/>
        <v>0</v>
      </c>
      <c r="L223" s="106">
        <f t="shared" si="68"/>
        <v>0</v>
      </c>
      <c r="M223" s="106">
        <f t="shared" si="68"/>
        <v>0</v>
      </c>
      <c r="N223" s="106">
        <f t="shared" si="68"/>
        <v>0</v>
      </c>
      <c r="P223" s="119"/>
      <c r="Q223" s="119"/>
      <c r="R223" s="101"/>
      <c r="S223" s="119"/>
    </row>
    <row r="224" spans="1:19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107"/>
      <c r="J224" s="107"/>
      <c r="K224" s="107"/>
      <c r="L224" s="107"/>
      <c r="M224" s="107"/>
      <c r="N224" s="107"/>
      <c r="P224" s="119"/>
      <c r="Q224" s="119"/>
      <c r="R224" s="102"/>
      <c r="S224" s="119"/>
    </row>
    <row r="225" spans="1:19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106">
        <f aca="true" t="shared" si="69" ref="I225:N225">I226</f>
        <v>0</v>
      </c>
      <c r="J225" s="106">
        <f t="shared" si="69"/>
        <v>0</v>
      </c>
      <c r="K225" s="106">
        <f t="shared" si="69"/>
        <v>0</v>
      </c>
      <c r="L225" s="106">
        <f t="shared" si="69"/>
        <v>0</v>
      </c>
      <c r="M225" s="106">
        <f t="shared" si="69"/>
        <v>0</v>
      </c>
      <c r="N225" s="106">
        <f t="shared" si="69"/>
        <v>0</v>
      </c>
      <c r="P225" s="119"/>
      <c r="Q225" s="119"/>
      <c r="R225" s="101"/>
      <c r="S225" s="119"/>
    </row>
    <row r="226" spans="1:19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106">
        <f aca="true" t="shared" si="70" ref="I226:N226">SUM(I227:I230)</f>
        <v>0</v>
      </c>
      <c r="J226" s="106">
        <f t="shared" si="70"/>
        <v>0</v>
      </c>
      <c r="K226" s="106">
        <f t="shared" si="70"/>
        <v>0</v>
      </c>
      <c r="L226" s="106">
        <f t="shared" si="70"/>
        <v>0</v>
      </c>
      <c r="M226" s="106">
        <f t="shared" si="70"/>
        <v>0</v>
      </c>
      <c r="N226" s="106">
        <f t="shared" si="70"/>
        <v>0</v>
      </c>
      <c r="P226" s="119"/>
      <c r="Q226" s="119"/>
      <c r="R226" s="101"/>
      <c r="S226" s="119"/>
    </row>
    <row r="227" spans="1:19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107"/>
      <c r="J227" s="107"/>
      <c r="K227" s="107"/>
      <c r="L227" s="107"/>
      <c r="M227" s="107"/>
      <c r="N227" s="107"/>
      <c r="P227" s="119"/>
      <c r="Q227" s="119"/>
      <c r="R227" s="102"/>
      <c r="S227" s="119"/>
    </row>
    <row r="228" spans="1:19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107"/>
      <c r="J228" s="107"/>
      <c r="K228" s="107"/>
      <c r="L228" s="107"/>
      <c r="M228" s="107"/>
      <c r="N228" s="107"/>
      <c r="P228" s="119"/>
      <c r="Q228" s="119"/>
      <c r="R228" s="102"/>
      <c r="S228" s="119"/>
    </row>
    <row r="229" spans="1:19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107"/>
      <c r="J229" s="107"/>
      <c r="K229" s="107"/>
      <c r="L229" s="107"/>
      <c r="M229" s="107"/>
      <c r="N229" s="107"/>
      <c r="P229" s="119"/>
      <c r="Q229" s="119"/>
      <c r="R229" s="102"/>
      <c r="S229" s="119"/>
    </row>
    <row r="230" spans="1:19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107"/>
      <c r="J230" s="107"/>
      <c r="K230" s="107"/>
      <c r="L230" s="107"/>
      <c r="M230" s="107"/>
      <c r="N230" s="107"/>
      <c r="P230" s="119"/>
      <c r="Q230" s="119"/>
      <c r="R230" s="102"/>
      <c r="S230" s="119"/>
    </row>
    <row r="231" spans="1:19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106">
        <f>I232</f>
        <v>0</v>
      </c>
      <c r="J231" s="106">
        <f aca="true" t="shared" si="71" ref="J231:N233">J232</f>
        <v>0</v>
      </c>
      <c r="K231" s="106">
        <f t="shared" si="71"/>
        <v>0</v>
      </c>
      <c r="L231" s="106">
        <f t="shared" si="71"/>
        <v>0</v>
      </c>
      <c r="M231" s="106">
        <f t="shared" si="71"/>
        <v>0</v>
      </c>
      <c r="N231" s="106">
        <f t="shared" si="71"/>
        <v>0</v>
      </c>
      <c r="P231" s="119"/>
      <c r="Q231" s="119"/>
      <c r="R231" s="101"/>
      <c r="S231" s="119"/>
    </row>
    <row r="232" spans="1:19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106">
        <f>I233</f>
        <v>0</v>
      </c>
      <c r="J232" s="106">
        <f t="shared" si="71"/>
        <v>0</v>
      </c>
      <c r="K232" s="106">
        <f t="shared" si="71"/>
        <v>0</v>
      </c>
      <c r="L232" s="106">
        <f t="shared" si="71"/>
        <v>0</v>
      </c>
      <c r="M232" s="106">
        <f t="shared" si="71"/>
        <v>0</v>
      </c>
      <c r="N232" s="106">
        <f t="shared" si="71"/>
        <v>0</v>
      </c>
      <c r="P232" s="119"/>
      <c r="Q232" s="119"/>
      <c r="R232" s="101"/>
      <c r="S232" s="119"/>
    </row>
    <row r="233" spans="1:19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106">
        <f>I234</f>
        <v>0</v>
      </c>
      <c r="J233" s="106">
        <f t="shared" si="71"/>
        <v>0</v>
      </c>
      <c r="K233" s="106">
        <f t="shared" si="71"/>
        <v>0</v>
      </c>
      <c r="L233" s="106">
        <f t="shared" si="71"/>
        <v>0</v>
      </c>
      <c r="M233" s="106">
        <f t="shared" si="71"/>
        <v>0</v>
      </c>
      <c r="N233" s="106">
        <f t="shared" si="71"/>
        <v>0</v>
      </c>
      <c r="P233" s="119"/>
      <c r="Q233" s="119"/>
      <c r="R233" s="101"/>
      <c r="S233" s="119"/>
    </row>
    <row r="234" spans="1:19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107"/>
      <c r="J234" s="107"/>
      <c r="K234" s="107"/>
      <c r="L234" s="107"/>
      <c r="M234" s="107"/>
      <c r="N234" s="107"/>
      <c r="P234" s="119"/>
      <c r="Q234" s="119"/>
      <c r="R234" s="102"/>
      <c r="S234" s="119"/>
    </row>
    <row r="235" spans="1:19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113">
        <f aca="true" t="shared" si="72" ref="I235:N236">I236</f>
        <v>0</v>
      </c>
      <c r="J235" s="113">
        <f t="shared" si="72"/>
        <v>0</v>
      </c>
      <c r="K235" s="113">
        <f t="shared" si="72"/>
        <v>0</v>
      </c>
      <c r="L235" s="113">
        <f t="shared" si="72"/>
        <v>0</v>
      </c>
      <c r="M235" s="113">
        <f t="shared" si="72"/>
        <v>0</v>
      </c>
      <c r="N235" s="113">
        <f t="shared" si="72"/>
        <v>0</v>
      </c>
      <c r="P235" s="119"/>
      <c r="Q235" s="119"/>
      <c r="R235" s="102"/>
      <c r="S235" s="119"/>
    </row>
    <row r="236" spans="1:19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113">
        <f t="shared" si="72"/>
        <v>0</v>
      </c>
      <c r="J236" s="113">
        <f t="shared" si="72"/>
        <v>0</v>
      </c>
      <c r="K236" s="113">
        <f t="shared" si="72"/>
        <v>0</v>
      </c>
      <c r="L236" s="113">
        <f t="shared" si="72"/>
        <v>0</v>
      </c>
      <c r="M236" s="113">
        <f t="shared" si="72"/>
        <v>0</v>
      </c>
      <c r="N236" s="113">
        <f t="shared" si="72"/>
        <v>0</v>
      </c>
      <c r="P236" s="119"/>
      <c r="Q236" s="119"/>
      <c r="R236" s="102"/>
      <c r="S236" s="119"/>
    </row>
    <row r="237" spans="1:19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113">
        <f aca="true" t="shared" si="73" ref="I237:N237">SUM(I238:I240)</f>
        <v>0</v>
      </c>
      <c r="J237" s="113">
        <f t="shared" si="73"/>
        <v>0</v>
      </c>
      <c r="K237" s="113">
        <f t="shared" si="73"/>
        <v>0</v>
      </c>
      <c r="L237" s="113">
        <f t="shared" si="73"/>
        <v>0</v>
      </c>
      <c r="M237" s="113">
        <f t="shared" si="73"/>
        <v>0</v>
      </c>
      <c r="N237" s="113">
        <f t="shared" si="73"/>
        <v>0</v>
      </c>
      <c r="P237" s="119"/>
      <c r="Q237" s="119"/>
      <c r="R237" s="102"/>
      <c r="S237" s="119"/>
    </row>
    <row r="238" spans="1:19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107"/>
      <c r="J238" s="107"/>
      <c r="K238" s="107"/>
      <c r="L238" s="107"/>
      <c r="M238" s="107"/>
      <c r="N238" s="107"/>
      <c r="P238" s="119"/>
      <c r="Q238" s="119"/>
      <c r="R238" s="102"/>
      <c r="S238" s="119"/>
    </row>
    <row r="239" spans="1:19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107"/>
      <c r="J239" s="107"/>
      <c r="K239" s="107"/>
      <c r="L239" s="107"/>
      <c r="M239" s="107"/>
      <c r="N239" s="107"/>
      <c r="P239" s="119"/>
      <c r="Q239" s="119"/>
      <c r="R239" s="102"/>
      <c r="S239" s="119"/>
    </row>
    <row r="240" spans="1:19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107"/>
      <c r="J240" s="107"/>
      <c r="K240" s="107"/>
      <c r="L240" s="107"/>
      <c r="M240" s="107"/>
      <c r="N240" s="107"/>
      <c r="P240" s="119"/>
      <c r="Q240" s="119"/>
      <c r="R240" s="102"/>
      <c r="S240" s="119"/>
    </row>
    <row r="241" spans="1:19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  <c r="P241" s="119"/>
      <c r="Q241" s="119"/>
      <c r="R241" s="100"/>
      <c r="S241" s="119"/>
    </row>
    <row r="242" spans="1:19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106">
        <f aca="true" t="shared" si="75" ref="I242:N242">SUM(I243+I248+I252+I255+I259+I262+I265)</f>
        <v>0</v>
      </c>
      <c r="J242" s="106">
        <f t="shared" si="75"/>
        <v>0</v>
      </c>
      <c r="K242" s="106">
        <f t="shared" si="75"/>
        <v>0</v>
      </c>
      <c r="L242" s="106">
        <f t="shared" si="75"/>
        <v>0</v>
      </c>
      <c r="M242" s="106">
        <f t="shared" si="75"/>
        <v>0</v>
      </c>
      <c r="N242" s="106">
        <f t="shared" si="75"/>
        <v>0</v>
      </c>
      <c r="P242" s="119"/>
      <c r="Q242" s="119"/>
      <c r="R242" s="101"/>
      <c r="S242" s="119"/>
    </row>
    <row r="243" spans="1:19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106">
        <f aca="true" t="shared" si="76" ref="I243:N243">I244</f>
        <v>0</v>
      </c>
      <c r="J243" s="106">
        <f t="shared" si="76"/>
        <v>0</v>
      </c>
      <c r="K243" s="106">
        <f t="shared" si="76"/>
        <v>0</v>
      </c>
      <c r="L243" s="106">
        <f t="shared" si="76"/>
        <v>0</v>
      </c>
      <c r="M243" s="106">
        <f t="shared" si="76"/>
        <v>0</v>
      </c>
      <c r="N243" s="106">
        <f t="shared" si="76"/>
        <v>0</v>
      </c>
      <c r="P243" s="119"/>
      <c r="Q243" s="119"/>
      <c r="R243" s="101"/>
      <c r="S243" s="119"/>
    </row>
    <row r="244" spans="1:19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106">
        <f aca="true" t="shared" si="77" ref="I244:N244">SUM(I245:I247)</f>
        <v>0</v>
      </c>
      <c r="J244" s="106">
        <f t="shared" si="77"/>
        <v>0</v>
      </c>
      <c r="K244" s="106">
        <f t="shared" si="77"/>
        <v>0</v>
      </c>
      <c r="L244" s="106">
        <f t="shared" si="77"/>
        <v>0</v>
      </c>
      <c r="M244" s="106">
        <f t="shared" si="77"/>
        <v>0</v>
      </c>
      <c r="N244" s="106">
        <f t="shared" si="77"/>
        <v>0</v>
      </c>
      <c r="P244" s="119"/>
      <c r="Q244" s="119"/>
      <c r="R244" s="101"/>
      <c r="S244" s="119"/>
    </row>
    <row r="245" spans="1:19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107"/>
      <c r="J245" s="107"/>
      <c r="K245" s="107"/>
      <c r="L245" s="107"/>
      <c r="M245" s="107"/>
      <c r="N245" s="107"/>
      <c r="P245" s="119"/>
      <c r="Q245" s="119"/>
      <c r="R245" s="102"/>
      <c r="S245" s="119"/>
    </row>
    <row r="246" spans="1:19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107"/>
      <c r="J246" s="107"/>
      <c r="K246" s="107"/>
      <c r="L246" s="107"/>
      <c r="M246" s="107"/>
      <c r="N246" s="107"/>
      <c r="P246" s="119"/>
      <c r="Q246" s="119"/>
      <c r="R246" s="102"/>
      <c r="S246" s="119"/>
    </row>
    <row r="247" spans="1:19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107"/>
      <c r="J247" s="107"/>
      <c r="K247" s="107"/>
      <c r="L247" s="107"/>
      <c r="M247" s="107"/>
      <c r="N247" s="107"/>
      <c r="P247" s="119"/>
      <c r="Q247" s="119"/>
      <c r="R247" s="102"/>
      <c r="S247" s="119"/>
    </row>
    <row r="248" spans="1:19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106">
        <f aca="true" t="shared" si="78" ref="I248:N248">I249</f>
        <v>0</v>
      </c>
      <c r="J248" s="106">
        <f t="shared" si="78"/>
        <v>0</v>
      </c>
      <c r="K248" s="106">
        <f t="shared" si="78"/>
        <v>0</v>
      </c>
      <c r="L248" s="106">
        <f t="shared" si="78"/>
        <v>0</v>
      </c>
      <c r="M248" s="106">
        <f t="shared" si="78"/>
        <v>0</v>
      </c>
      <c r="N248" s="106">
        <f t="shared" si="78"/>
        <v>0</v>
      </c>
      <c r="P248" s="119"/>
      <c r="Q248" s="119"/>
      <c r="R248" s="101"/>
      <c r="S248" s="119"/>
    </row>
    <row r="249" spans="1:19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106">
        <f aca="true" t="shared" si="79" ref="I249:N249">SUM(I250:I251)</f>
        <v>0</v>
      </c>
      <c r="J249" s="106">
        <f t="shared" si="79"/>
        <v>0</v>
      </c>
      <c r="K249" s="106">
        <f t="shared" si="79"/>
        <v>0</v>
      </c>
      <c r="L249" s="106">
        <f t="shared" si="79"/>
        <v>0</v>
      </c>
      <c r="M249" s="106">
        <f t="shared" si="79"/>
        <v>0</v>
      </c>
      <c r="N249" s="106">
        <f t="shared" si="79"/>
        <v>0</v>
      </c>
      <c r="P249" s="119"/>
      <c r="Q249" s="119"/>
      <c r="R249" s="101"/>
      <c r="S249" s="119"/>
    </row>
    <row r="250" spans="1:19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107"/>
      <c r="J250" s="107"/>
      <c r="K250" s="107"/>
      <c r="L250" s="107"/>
      <c r="M250" s="107"/>
      <c r="N250" s="107"/>
      <c r="P250" s="119"/>
      <c r="Q250" s="119"/>
      <c r="R250" s="102"/>
      <c r="S250" s="119"/>
    </row>
    <row r="251" spans="1:19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107"/>
      <c r="J251" s="107"/>
      <c r="K251" s="107"/>
      <c r="L251" s="107"/>
      <c r="M251" s="107"/>
      <c r="N251" s="107"/>
      <c r="P251" s="119"/>
      <c r="Q251" s="119"/>
      <c r="R251" s="102"/>
      <c r="S251" s="119"/>
    </row>
    <row r="252" spans="1:19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106">
        <f>I253</f>
        <v>0</v>
      </c>
      <c r="J252" s="106">
        <f aca="true" t="shared" si="80" ref="J252:N253">J253</f>
        <v>0</v>
      </c>
      <c r="K252" s="106">
        <f t="shared" si="80"/>
        <v>0</v>
      </c>
      <c r="L252" s="106">
        <f t="shared" si="80"/>
        <v>0</v>
      </c>
      <c r="M252" s="106">
        <f t="shared" si="80"/>
        <v>0</v>
      </c>
      <c r="N252" s="106">
        <f t="shared" si="80"/>
        <v>0</v>
      </c>
      <c r="P252" s="119"/>
      <c r="Q252" s="119"/>
      <c r="R252" s="101"/>
      <c r="S252" s="119"/>
    </row>
    <row r="253" spans="1:19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106">
        <f>I254</f>
        <v>0</v>
      </c>
      <c r="J253" s="106">
        <f t="shared" si="80"/>
        <v>0</v>
      </c>
      <c r="K253" s="106">
        <f t="shared" si="80"/>
        <v>0</v>
      </c>
      <c r="L253" s="106">
        <f t="shared" si="80"/>
        <v>0</v>
      </c>
      <c r="M253" s="106">
        <f t="shared" si="80"/>
        <v>0</v>
      </c>
      <c r="N253" s="106">
        <f t="shared" si="80"/>
        <v>0</v>
      </c>
      <c r="P253" s="119"/>
      <c r="Q253" s="119"/>
      <c r="R253" s="101"/>
      <c r="S253" s="119"/>
    </row>
    <row r="254" spans="1:19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107"/>
      <c r="J254" s="107"/>
      <c r="K254" s="107"/>
      <c r="L254" s="107"/>
      <c r="M254" s="107"/>
      <c r="N254" s="107"/>
      <c r="P254" s="119"/>
      <c r="Q254" s="119"/>
      <c r="R254" s="102"/>
      <c r="S254" s="119"/>
    </row>
    <row r="255" spans="1:19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106">
        <f aca="true" t="shared" si="81" ref="I255:N255">I256</f>
        <v>0</v>
      </c>
      <c r="J255" s="106">
        <f t="shared" si="81"/>
        <v>0</v>
      </c>
      <c r="K255" s="106">
        <f t="shared" si="81"/>
        <v>0</v>
      </c>
      <c r="L255" s="106">
        <f t="shared" si="81"/>
        <v>0</v>
      </c>
      <c r="M255" s="106">
        <f t="shared" si="81"/>
        <v>0</v>
      </c>
      <c r="N255" s="106">
        <f t="shared" si="81"/>
        <v>0</v>
      </c>
      <c r="P255" s="119"/>
      <c r="Q255" s="119"/>
      <c r="R255" s="101"/>
      <c r="S255" s="119"/>
    </row>
    <row r="256" spans="1:19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106">
        <f aca="true" t="shared" si="82" ref="I256:N256">SUM(I257:I258)</f>
        <v>0</v>
      </c>
      <c r="J256" s="106">
        <f t="shared" si="82"/>
        <v>0</v>
      </c>
      <c r="K256" s="106">
        <f t="shared" si="82"/>
        <v>0</v>
      </c>
      <c r="L256" s="106">
        <f t="shared" si="82"/>
        <v>0</v>
      </c>
      <c r="M256" s="106">
        <f t="shared" si="82"/>
        <v>0</v>
      </c>
      <c r="N256" s="106">
        <f t="shared" si="82"/>
        <v>0</v>
      </c>
      <c r="P256" s="119"/>
      <c r="Q256" s="119"/>
      <c r="R256" s="101"/>
      <c r="S256" s="119"/>
    </row>
    <row r="257" spans="1:19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107"/>
      <c r="J257" s="107"/>
      <c r="K257" s="107"/>
      <c r="L257" s="107"/>
      <c r="M257" s="107"/>
      <c r="N257" s="107"/>
      <c r="P257" s="119"/>
      <c r="Q257" s="119"/>
      <c r="R257" s="102"/>
      <c r="S257" s="119"/>
    </row>
    <row r="258" spans="1:19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107"/>
      <c r="J258" s="107"/>
      <c r="K258" s="107"/>
      <c r="L258" s="107"/>
      <c r="M258" s="107"/>
      <c r="N258" s="107"/>
      <c r="P258" s="119"/>
      <c r="Q258" s="119"/>
      <c r="R258" s="102"/>
      <c r="S258" s="119"/>
    </row>
    <row r="259" spans="1:19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106">
        <f aca="true" t="shared" si="83" ref="I259:N260">I260</f>
        <v>0</v>
      </c>
      <c r="J259" s="106">
        <f t="shared" si="83"/>
        <v>0</v>
      </c>
      <c r="K259" s="106">
        <f t="shared" si="83"/>
        <v>0</v>
      </c>
      <c r="L259" s="106">
        <f t="shared" si="83"/>
        <v>0</v>
      </c>
      <c r="M259" s="106">
        <f t="shared" si="83"/>
        <v>0</v>
      </c>
      <c r="N259" s="106">
        <f t="shared" si="83"/>
        <v>0</v>
      </c>
      <c r="P259" s="119"/>
      <c r="Q259" s="119"/>
      <c r="R259" s="101"/>
      <c r="S259" s="119"/>
    </row>
    <row r="260" spans="1:19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106">
        <f t="shared" si="83"/>
        <v>0</v>
      </c>
      <c r="J260" s="106">
        <f t="shared" si="83"/>
        <v>0</v>
      </c>
      <c r="K260" s="106">
        <f t="shared" si="83"/>
        <v>0</v>
      </c>
      <c r="L260" s="106">
        <f t="shared" si="83"/>
        <v>0</v>
      </c>
      <c r="M260" s="106">
        <f t="shared" si="83"/>
        <v>0</v>
      </c>
      <c r="N260" s="106">
        <f t="shared" si="83"/>
        <v>0</v>
      </c>
      <c r="P260" s="119"/>
      <c r="Q260" s="119"/>
      <c r="R260" s="101"/>
      <c r="S260" s="119"/>
    </row>
    <row r="261" spans="1:19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107"/>
      <c r="J261" s="107"/>
      <c r="K261" s="107"/>
      <c r="L261" s="107"/>
      <c r="M261" s="107"/>
      <c r="N261" s="107"/>
      <c r="P261" s="119"/>
      <c r="Q261" s="119"/>
      <c r="R261" s="102"/>
      <c r="S261" s="119"/>
    </row>
    <row r="262" spans="1:19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106">
        <f>I263</f>
        <v>0</v>
      </c>
      <c r="J262" s="106">
        <f aca="true" t="shared" si="84" ref="J262:N263">J263</f>
        <v>0</v>
      </c>
      <c r="K262" s="106">
        <f t="shared" si="84"/>
        <v>0</v>
      </c>
      <c r="L262" s="106">
        <f t="shared" si="84"/>
        <v>0</v>
      </c>
      <c r="M262" s="106">
        <f t="shared" si="84"/>
        <v>0</v>
      </c>
      <c r="N262" s="106">
        <f t="shared" si="84"/>
        <v>0</v>
      </c>
      <c r="P262" s="119"/>
      <c r="Q262" s="119"/>
      <c r="R262" s="101"/>
      <c r="S262" s="119"/>
    </row>
    <row r="263" spans="1:19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106">
        <f>I264</f>
        <v>0</v>
      </c>
      <c r="J263" s="106">
        <f t="shared" si="84"/>
        <v>0</v>
      </c>
      <c r="K263" s="106">
        <f t="shared" si="84"/>
        <v>0</v>
      </c>
      <c r="L263" s="106">
        <f t="shared" si="84"/>
        <v>0</v>
      </c>
      <c r="M263" s="106">
        <f t="shared" si="84"/>
        <v>0</v>
      </c>
      <c r="N263" s="106">
        <f t="shared" si="84"/>
        <v>0</v>
      </c>
      <c r="P263" s="119"/>
      <c r="Q263" s="119"/>
      <c r="R263" s="101"/>
      <c r="S263" s="119"/>
    </row>
    <row r="264" spans="1:19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107"/>
      <c r="J264" s="107"/>
      <c r="K264" s="107"/>
      <c r="L264" s="107"/>
      <c r="M264" s="107"/>
      <c r="N264" s="107"/>
      <c r="P264" s="119"/>
      <c r="Q264" s="119"/>
      <c r="R264" s="102"/>
      <c r="S264" s="119"/>
    </row>
    <row r="265" spans="1:19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106">
        <f>I266</f>
        <v>0</v>
      </c>
      <c r="J265" s="106">
        <f aca="true" t="shared" si="85" ref="J265:N266">J266</f>
        <v>0</v>
      </c>
      <c r="K265" s="106">
        <f t="shared" si="85"/>
        <v>0</v>
      </c>
      <c r="L265" s="106">
        <f t="shared" si="85"/>
        <v>0</v>
      </c>
      <c r="M265" s="106">
        <f t="shared" si="85"/>
        <v>0</v>
      </c>
      <c r="N265" s="106">
        <f t="shared" si="85"/>
        <v>0</v>
      </c>
      <c r="P265" s="119"/>
      <c r="Q265" s="119"/>
      <c r="R265" s="101"/>
      <c r="S265" s="119"/>
    </row>
    <row r="266" spans="1:19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106">
        <f>I267</f>
        <v>0</v>
      </c>
      <c r="J266" s="106">
        <f t="shared" si="85"/>
        <v>0</v>
      </c>
      <c r="K266" s="106">
        <f t="shared" si="85"/>
        <v>0</v>
      </c>
      <c r="L266" s="106">
        <f t="shared" si="85"/>
        <v>0</v>
      </c>
      <c r="M266" s="106">
        <f t="shared" si="85"/>
        <v>0</v>
      </c>
      <c r="N266" s="106">
        <f t="shared" si="85"/>
        <v>0</v>
      </c>
      <c r="P266" s="119"/>
      <c r="Q266" s="119"/>
      <c r="R266" s="101"/>
      <c r="S266" s="119"/>
    </row>
    <row r="267" spans="1:19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107"/>
      <c r="J267" s="107"/>
      <c r="K267" s="107"/>
      <c r="L267" s="107"/>
      <c r="M267" s="107"/>
      <c r="N267" s="107"/>
      <c r="P267" s="119"/>
      <c r="Q267" s="119"/>
      <c r="R267" s="102"/>
      <c r="S267" s="119"/>
    </row>
    <row r="268" spans="1:19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106">
        <f aca="true" t="shared" si="86" ref="I268:N268">SUM(I269+I274+I278+I281+I285+I288+I291)</f>
        <v>0</v>
      </c>
      <c r="J268" s="106">
        <f t="shared" si="86"/>
        <v>0</v>
      </c>
      <c r="K268" s="106">
        <f t="shared" si="86"/>
        <v>0</v>
      </c>
      <c r="L268" s="106">
        <f t="shared" si="86"/>
        <v>0</v>
      </c>
      <c r="M268" s="106">
        <f t="shared" si="86"/>
        <v>0</v>
      </c>
      <c r="N268" s="106">
        <f t="shared" si="86"/>
        <v>0</v>
      </c>
      <c r="P268" s="119"/>
      <c r="Q268" s="119"/>
      <c r="R268" s="101"/>
      <c r="S268" s="119"/>
    </row>
    <row r="269" spans="1:19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106">
        <f aca="true" t="shared" si="87" ref="I269:N269">I270</f>
        <v>0</v>
      </c>
      <c r="J269" s="106">
        <f t="shared" si="87"/>
        <v>0</v>
      </c>
      <c r="K269" s="106">
        <f t="shared" si="87"/>
        <v>0</v>
      </c>
      <c r="L269" s="106">
        <f t="shared" si="87"/>
        <v>0</v>
      </c>
      <c r="M269" s="106">
        <f t="shared" si="87"/>
        <v>0</v>
      </c>
      <c r="N269" s="106">
        <f t="shared" si="87"/>
        <v>0</v>
      </c>
      <c r="P269" s="119"/>
      <c r="Q269" s="119"/>
      <c r="R269" s="101"/>
      <c r="S269" s="119"/>
    </row>
    <row r="270" spans="1:19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106">
        <f aca="true" t="shared" si="88" ref="I270:N270">SUM(I271:I273)</f>
        <v>0</v>
      </c>
      <c r="J270" s="106">
        <f t="shared" si="88"/>
        <v>0</v>
      </c>
      <c r="K270" s="106">
        <f t="shared" si="88"/>
        <v>0</v>
      </c>
      <c r="L270" s="106">
        <f t="shared" si="88"/>
        <v>0</v>
      </c>
      <c r="M270" s="106">
        <f t="shared" si="88"/>
        <v>0</v>
      </c>
      <c r="N270" s="106">
        <f t="shared" si="88"/>
        <v>0</v>
      </c>
      <c r="P270" s="119"/>
      <c r="Q270" s="119"/>
      <c r="R270" s="101"/>
      <c r="S270" s="119"/>
    </row>
    <row r="271" spans="1:19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107"/>
      <c r="J271" s="107"/>
      <c r="K271" s="107"/>
      <c r="L271" s="107"/>
      <c r="M271" s="107"/>
      <c r="N271" s="107"/>
      <c r="P271" s="119"/>
      <c r="Q271" s="119"/>
      <c r="R271" s="102"/>
      <c r="S271" s="119"/>
    </row>
    <row r="272" spans="1:19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107"/>
      <c r="J272" s="107"/>
      <c r="K272" s="107"/>
      <c r="L272" s="107"/>
      <c r="M272" s="107"/>
      <c r="N272" s="107"/>
      <c r="P272" s="119"/>
      <c r="Q272" s="119"/>
      <c r="R272" s="102"/>
      <c r="S272" s="119"/>
    </row>
    <row r="273" spans="1:19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107"/>
      <c r="J273" s="107"/>
      <c r="K273" s="107"/>
      <c r="L273" s="107"/>
      <c r="M273" s="107"/>
      <c r="N273" s="107"/>
      <c r="P273" s="119"/>
      <c r="Q273" s="119"/>
      <c r="R273" s="102"/>
      <c r="S273" s="119"/>
    </row>
    <row r="274" spans="1:19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106">
        <f aca="true" t="shared" si="89" ref="I274:N274">I275</f>
        <v>0</v>
      </c>
      <c r="J274" s="106">
        <f t="shared" si="89"/>
        <v>0</v>
      </c>
      <c r="K274" s="106">
        <f t="shared" si="89"/>
        <v>0</v>
      </c>
      <c r="L274" s="106">
        <f t="shared" si="89"/>
        <v>0</v>
      </c>
      <c r="M274" s="106">
        <f t="shared" si="89"/>
        <v>0</v>
      </c>
      <c r="N274" s="106">
        <f t="shared" si="89"/>
        <v>0</v>
      </c>
      <c r="P274" s="119"/>
      <c r="Q274" s="119"/>
      <c r="R274" s="101"/>
      <c r="S274" s="119"/>
    </row>
    <row r="275" spans="1:19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106">
        <f aca="true" t="shared" si="90" ref="I275:N275">SUM(I276:I277)</f>
        <v>0</v>
      </c>
      <c r="J275" s="106">
        <f t="shared" si="90"/>
        <v>0</v>
      </c>
      <c r="K275" s="106">
        <f t="shared" si="90"/>
        <v>0</v>
      </c>
      <c r="L275" s="106">
        <f t="shared" si="90"/>
        <v>0</v>
      </c>
      <c r="M275" s="106">
        <f t="shared" si="90"/>
        <v>0</v>
      </c>
      <c r="N275" s="106">
        <f t="shared" si="90"/>
        <v>0</v>
      </c>
      <c r="P275" s="119"/>
      <c r="Q275" s="119"/>
      <c r="R275" s="101"/>
      <c r="S275" s="119"/>
    </row>
    <row r="276" spans="1:19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107"/>
      <c r="J276" s="107"/>
      <c r="K276" s="107"/>
      <c r="L276" s="107"/>
      <c r="M276" s="107"/>
      <c r="N276" s="107"/>
      <c r="P276" s="119"/>
      <c r="Q276" s="119"/>
      <c r="R276" s="102"/>
      <c r="S276" s="119"/>
    </row>
    <row r="277" spans="1:19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107"/>
      <c r="J277" s="107"/>
      <c r="K277" s="107"/>
      <c r="L277" s="107"/>
      <c r="M277" s="107"/>
      <c r="N277" s="107"/>
      <c r="P277" s="119"/>
      <c r="Q277" s="119"/>
      <c r="R277" s="102"/>
      <c r="S277" s="119"/>
    </row>
    <row r="278" spans="1:19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106">
        <f>I279</f>
        <v>0</v>
      </c>
      <c r="J278" s="106">
        <f aca="true" t="shared" si="91" ref="J278:N279">J279</f>
        <v>0</v>
      </c>
      <c r="K278" s="106">
        <f t="shared" si="91"/>
        <v>0</v>
      </c>
      <c r="L278" s="106">
        <f t="shared" si="91"/>
        <v>0</v>
      </c>
      <c r="M278" s="106">
        <f t="shared" si="91"/>
        <v>0</v>
      </c>
      <c r="N278" s="106">
        <f t="shared" si="91"/>
        <v>0</v>
      </c>
      <c r="P278" s="119"/>
      <c r="Q278" s="119"/>
      <c r="R278" s="101"/>
      <c r="S278" s="119"/>
    </row>
    <row r="279" spans="1:19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106">
        <f>I280</f>
        <v>0</v>
      </c>
      <c r="J279" s="106">
        <f t="shared" si="91"/>
        <v>0</v>
      </c>
      <c r="K279" s="106">
        <f t="shared" si="91"/>
        <v>0</v>
      </c>
      <c r="L279" s="106">
        <f t="shared" si="91"/>
        <v>0</v>
      </c>
      <c r="M279" s="106">
        <f t="shared" si="91"/>
        <v>0</v>
      </c>
      <c r="N279" s="106">
        <f t="shared" si="91"/>
        <v>0</v>
      </c>
      <c r="P279" s="119"/>
      <c r="Q279" s="119"/>
      <c r="R279" s="101"/>
      <c r="S279" s="119"/>
    </row>
    <row r="280" spans="1:19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109"/>
      <c r="J280" s="107"/>
      <c r="K280" s="107"/>
      <c r="L280" s="107"/>
      <c r="M280" s="107"/>
      <c r="N280" s="107"/>
      <c r="P280" s="119"/>
      <c r="Q280" s="119"/>
      <c r="R280" s="102"/>
      <c r="S280" s="119"/>
    </row>
    <row r="281" spans="1:19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106">
        <f aca="true" t="shared" si="92" ref="I281:N281">I282</f>
        <v>0</v>
      </c>
      <c r="J281" s="106">
        <f t="shared" si="92"/>
        <v>0</v>
      </c>
      <c r="K281" s="106">
        <f t="shared" si="92"/>
        <v>0</v>
      </c>
      <c r="L281" s="106">
        <f t="shared" si="92"/>
        <v>0</v>
      </c>
      <c r="M281" s="106">
        <f t="shared" si="92"/>
        <v>0</v>
      </c>
      <c r="N281" s="106">
        <f t="shared" si="92"/>
        <v>0</v>
      </c>
      <c r="P281" s="119"/>
      <c r="Q281" s="119"/>
      <c r="R281" s="101"/>
      <c r="S281" s="119"/>
    </row>
    <row r="282" spans="1:19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106">
        <f aca="true" t="shared" si="93" ref="I282:N282">SUM(I283:I284)</f>
        <v>0</v>
      </c>
      <c r="J282" s="106">
        <f t="shared" si="93"/>
        <v>0</v>
      </c>
      <c r="K282" s="106">
        <f t="shared" si="93"/>
        <v>0</v>
      </c>
      <c r="L282" s="106">
        <f t="shared" si="93"/>
        <v>0</v>
      </c>
      <c r="M282" s="106">
        <f t="shared" si="93"/>
        <v>0</v>
      </c>
      <c r="N282" s="106">
        <f t="shared" si="93"/>
        <v>0</v>
      </c>
      <c r="P282" s="119"/>
      <c r="Q282" s="119"/>
      <c r="R282" s="101"/>
      <c r="S282" s="119"/>
    </row>
    <row r="283" spans="1:19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107"/>
      <c r="J283" s="107"/>
      <c r="K283" s="107"/>
      <c r="L283" s="107"/>
      <c r="M283" s="107"/>
      <c r="N283" s="107"/>
      <c r="P283" s="119"/>
      <c r="Q283" s="119"/>
      <c r="R283" s="102"/>
      <c r="S283" s="119"/>
    </row>
    <row r="284" spans="1:19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107"/>
      <c r="J284" s="107"/>
      <c r="K284" s="107"/>
      <c r="L284" s="107"/>
      <c r="M284" s="107"/>
      <c r="N284" s="107"/>
      <c r="P284" s="119"/>
      <c r="Q284" s="119"/>
      <c r="R284" s="102"/>
      <c r="S284" s="119"/>
    </row>
    <row r="285" spans="1:19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106">
        <f>I286</f>
        <v>0</v>
      </c>
      <c r="J285" s="106">
        <f aca="true" t="shared" si="94" ref="J285:N286">J286</f>
        <v>0</v>
      </c>
      <c r="K285" s="106">
        <f t="shared" si="94"/>
        <v>0</v>
      </c>
      <c r="L285" s="106">
        <f t="shared" si="94"/>
        <v>0</v>
      </c>
      <c r="M285" s="106">
        <f t="shared" si="94"/>
        <v>0</v>
      </c>
      <c r="N285" s="106">
        <f t="shared" si="94"/>
        <v>0</v>
      </c>
      <c r="P285" s="119"/>
      <c r="Q285" s="119"/>
      <c r="R285" s="101"/>
      <c r="S285" s="119"/>
    </row>
    <row r="286" spans="1:19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106">
        <f>I287</f>
        <v>0</v>
      </c>
      <c r="J286" s="106">
        <f t="shared" si="94"/>
        <v>0</v>
      </c>
      <c r="K286" s="106">
        <f t="shared" si="94"/>
        <v>0</v>
      </c>
      <c r="L286" s="106">
        <f t="shared" si="94"/>
        <v>0</v>
      </c>
      <c r="M286" s="106">
        <f t="shared" si="94"/>
        <v>0</v>
      </c>
      <c r="N286" s="106">
        <f t="shared" si="94"/>
        <v>0</v>
      </c>
      <c r="P286" s="119"/>
      <c r="Q286" s="119"/>
      <c r="R286" s="101"/>
      <c r="S286" s="119"/>
    </row>
    <row r="287" spans="1:19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107"/>
      <c r="J287" s="107"/>
      <c r="K287" s="107"/>
      <c r="L287" s="107"/>
      <c r="M287" s="107"/>
      <c r="N287" s="107"/>
      <c r="P287" s="119"/>
      <c r="Q287" s="119"/>
      <c r="R287" s="102"/>
      <c r="S287" s="119"/>
    </row>
    <row r="288" spans="1:19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106">
        <f>I289</f>
        <v>0</v>
      </c>
      <c r="J288" s="106">
        <f aca="true" t="shared" si="95" ref="J288:N289">J289</f>
        <v>0</v>
      </c>
      <c r="K288" s="106">
        <f t="shared" si="95"/>
        <v>0</v>
      </c>
      <c r="L288" s="106">
        <f t="shared" si="95"/>
        <v>0</v>
      </c>
      <c r="M288" s="106">
        <f t="shared" si="95"/>
        <v>0</v>
      </c>
      <c r="N288" s="106">
        <f t="shared" si="95"/>
        <v>0</v>
      </c>
      <c r="P288" s="119"/>
      <c r="Q288" s="119"/>
      <c r="R288" s="101"/>
      <c r="S288" s="119"/>
    </row>
    <row r="289" spans="1:19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106">
        <f>I290</f>
        <v>0</v>
      </c>
      <c r="J289" s="106">
        <f t="shared" si="95"/>
        <v>0</v>
      </c>
      <c r="K289" s="106">
        <f t="shared" si="95"/>
        <v>0</v>
      </c>
      <c r="L289" s="106">
        <f t="shared" si="95"/>
        <v>0</v>
      </c>
      <c r="M289" s="106">
        <f t="shared" si="95"/>
        <v>0</v>
      </c>
      <c r="N289" s="106">
        <f t="shared" si="95"/>
        <v>0</v>
      </c>
      <c r="P289" s="119"/>
      <c r="Q289" s="119"/>
      <c r="R289" s="101"/>
      <c r="S289" s="119"/>
    </row>
    <row r="290" spans="1:19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107"/>
      <c r="J290" s="107"/>
      <c r="K290" s="107"/>
      <c r="L290" s="107"/>
      <c r="M290" s="107"/>
      <c r="N290" s="107"/>
      <c r="P290" s="119"/>
      <c r="Q290" s="119"/>
      <c r="R290" s="102"/>
      <c r="S290" s="119"/>
    </row>
    <row r="291" spans="1:19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106">
        <f>I292</f>
        <v>0</v>
      </c>
      <c r="J291" s="106">
        <f aca="true" t="shared" si="96" ref="J291:N292">J292</f>
        <v>0</v>
      </c>
      <c r="K291" s="106">
        <f t="shared" si="96"/>
        <v>0</v>
      </c>
      <c r="L291" s="106">
        <f t="shared" si="96"/>
        <v>0</v>
      </c>
      <c r="M291" s="106">
        <f t="shared" si="96"/>
        <v>0</v>
      </c>
      <c r="N291" s="106">
        <f t="shared" si="96"/>
        <v>0</v>
      </c>
      <c r="P291" s="119"/>
      <c r="Q291" s="119"/>
      <c r="R291" s="101"/>
      <c r="S291" s="119"/>
    </row>
    <row r="292" spans="1:19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106">
        <f>I293</f>
        <v>0</v>
      </c>
      <c r="J292" s="106">
        <f t="shared" si="96"/>
        <v>0</v>
      </c>
      <c r="K292" s="106">
        <f t="shared" si="96"/>
        <v>0</v>
      </c>
      <c r="L292" s="106">
        <f t="shared" si="96"/>
        <v>0</v>
      </c>
      <c r="M292" s="106">
        <f t="shared" si="96"/>
        <v>0</v>
      </c>
      <c r="N292" s="106">
        <f t="shared" si="96"/>
        <v>0</v>
      </c>
      <c r="P292" s="119"/>
      <c r="Q292" s="119"/>
      <c r="R292" s="101"/>
      <c r="S292" s="119"/>
    </row>
    <row r="293" spans="1:19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107"/>
      <c r="J293" s="107"/>
      <c r="K293" s="107"/>
      <c r="L293" s="107"/>
      <c r="M293" s="107"/>
      <c r="N293" s="107"/>
      <c r="P293" s="119"/>
      <c r="Q293" s="119"/>
      <c r="R293" s="102"/>
      <c r="S293" s="119"/>
    </row>
    <row r="294" spans="1:19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  <c r="P294" s="119"/>
      <c r="Q294" s="119"/>
      <c r="R294" s="100"/>
      <c r="S294" s="119"/>
    </row>
    <row r="295" spans="1:19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106">
        <f aca="true" t="shared" si="98" ref="I295:N295">SUM(I296+I301+I305+I308+I312+I315+I318)</f>
        <v>0</v>
      </c>
      <c r="J295" s="106">
        <f t="shared" si="98"/>
        <v>0</v>
      </c>
      <c r="K295" s="106">
        <f t="shared" si="98"/>
        <v>0</v>
      </c>
      <c r="L295" s="106">
        <f t="shared" si="98"/>
        <v>0</v>
      </c>
      <c r="M295" s="106">
        <f t="shared" si="98"/>
        <v>0</v>
      </c>
      <c r="N295" s="106">
        <f t="shared" si="98"/>
        <v>0</v>
      </c>
      <c r="P295" s="119"/>
      <c r="Q295" s="119"/>
      <c r="R295" s="101"/>
      <c r="S295" s="119"/>
    </row>
    <row r="296" spans="1:19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106">
        <f aca="true" t="shared" si="99" ref="I296:N296">I297</f>
        <v>0</v>
      </c>
      <c r="J296" s="106">
        <f t="shared" si="99"/>
        <v>0</v>
      </c>
      <c r="K296" s="106">
        <f t="shared" si="99"/>
        <v>0</v>
      </c>
      <c r="L296" s="106">
        <f t="shared" si="99"/>
        <v>0</v>
      </c>
      <c r="M296" s="106">
        <f t="shared" si="99"/>
        <v>0</v>
      </c>
      <c r="N296" s="106">
        <f t="shared" si="99"/>
        <v>0</v>
      </c>
      <c r="P296" s="119"/>
      <c r="Q296" s="119"/>
      <c r="R296" s="101"/>
      <c r="S296" s="119"/>
    </row>
    <row r="297" spans="1:19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106">
        <f aca="true" t="shared" si="100" ref="I297:N297">SUM(I298:I300)</f>
        <v>0</v>
      </c>
      <c r="J297" s="106">
        <f t="shared" si="100"/>
        <v>0</v>
      </c>
      <c r="K297" s="106">
        <f t="shared" si="100"/>
        <v>0</v>
      </c>
      <c r="L297" s="106">
        <f t="shared" si="100"/>
        <v>0</v>
      </c>
      <c r="M297" s="106">
        <f t="shared" si="100"/>
        <v>0</v>
      </c>
      <c r="N297" s="106">
        <f t="shared" si="100"/>
        <v>0</v>
      </c>
      <c r="P297" s="119"/>
      <c r="Q297" s="119"/>
      <c r="R297" s="101"/>
      <c r="S297" s="119"/>
    </row>
    <row r="298" spans="1:19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107"/>
      <c r="J298" s="107"/>
      <c r="K298" s="107"/>
      <c r="L298" s="107"/>
      <c r="M298" s="107"/>
      <c r="N298" s="107"/>
      <c r="P298" s="119"/>
      <c r="Q298" s="119"/>
      <c r="R298" s="102"/>
      <c r="S298" s="119"/>
    </row>
    <row r="299" spans="1:19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107"/>
      <c r="J299" s="107"/>
      <c r="K299" s="107"/>
      <c r="L299" s="107"/>
      <c r="M299" s="107"/>
      <c r="N299" s="107"/>
      <c r="P299" s="119"/>
      <c r="Q299" s="119"/>
      <c r="R299" s="102"/>
      <c r="S299" s="119"/>
    </row>
    <row r="300" spans="1:19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107"/>
      <c r="J300" s="107"/>
      <c r="K300" s="107"/>
      <c r="L300" s="107"/>
      <c r="M300" s="107"/>
      <c r="N300" s="107"/>
      <c r="P300" s="119"/>
      <c r="Q300" s="119"/>
      <c r="R300" s="102"/>
      <c r="S300" s="119"/>
    </row>
    <row r="301" spans="1:19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106">
        <f aca="true" t="shared" si="101" ref="I301:N301">I302</f>
        <v>0</v>
      </c>
      <c r="J301" s="106">
        <f t="shared" si="101"/>
        <v>0</v>
      </c>
      <c r="K301" s="106">
        <f t="shared" si="101"/>
        <v>0</v>
      </c>
      <c r="L301" s="106">
        <f t="shared" si="101"/>
        <v>0</v>
      </c>
      <c r="M301" s="106">
        <f t="shared" si="101"/>
        <v>0</v>
      </c>
      <c r="N301" s="106">
        <f t="shared" si="101"/>
        <v>0</v>
      </c>
      <c r="P301" s="119"/>
      <c r="Q301" s="119"/>
      <c r="R301" s="101"/>
      <c r="S301" s="119"/>
    </row>
    <row r="302" spans="1:19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106">
        <f aca="true" t="shared" si="102" ref="I302:N302">SUM(I303:I304)</f>
        <v>0</v>
      </c>
      <c r="J302" s="106">
        <f t="shared" si="102"/>
        <v>0</v>
      </c>
      <c r="K302" s="106">
        <f t="shared" si="102"/>
        <v>0</v>
      </c>
      <c r="L302" s="106">
        <f t="shared" si="102"/>
        <v>0</v>
      </c>
      <c r="M302" s="106">
        <f t="shared" si="102"/>
        <v>0</v>
      </c>
      <c r="N302" s="106">
        <f t="shared" si="102"/>
        <v>0</v>
      </c>
      <c r="P302" s="119"/>
      <c r="Q302" s="119"/>
      <c r="R302" s="101"/>
      <c r="S302" s="119"/>
    </row>
    <row r="303" spans="1:19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107"/>
      <c r="J303" s="107"/>
      <c r="K303" s="107"/>
      <c r="L303" s="107"/>
      <c r="M303" s="107"/>
      <c r="N303" s="107"/>
      <c r="P303" s="119"/>
      <c r="Q303" s="119"/>
      <c r="R303" s="102"/>
      <c r="S303" s="119"/>
    </row>
    <row r="304" spans="1:19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107"/>
      <c r="J304" s="107"/>
      <c r="K304" s="107"/>
      <c r="L304" s="107"/>
      <c r="M304" s="107"/>
      <c r="N304" s="107"/>
      <c r="P304" s="119"/>
      <c r="Q304" s="119"/>
      <c r="R304" s="102"/>
      <c r="S304" s="119"/>
    </row>
    <row r="305" spans="1:19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106">
        <f>I306</f>
        <v>0</v>
      </c>
      <c r="J305" s="106">
        <f aca="true" t="shared" si="103" ref="J305:N306">J306</f>
        <v>0</v>
      </c>
      <c r="K305" s="106">
        <f t="shared" si="103"/>
        <v>0</v>
      </c>
      <c r="L305" s="106">
        <f t="shared" si="103"/>
        <v>0</v>
      </c>
      <c r="M305" s="106">
        <f t="shared" si="103"/>
        <v>0</v>
      </c>
      <c r="N305" s="106">
        <f t="shared" si="103"/>
        <v>0</v>
      </c>
      <c r="P305" s="119"/>
      <c r="Q305" s="119"/>
      <c r="R305" s="101"/>
      <c r="S305" s="119"/>
    </row>
    <row r="306" spans="1:19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106">
        <f>I307</f>
        <v>0</v>
      </c>
      <c r="J306" s="106">
        <f t="shared" si="103"/>
        <v>0</v>
      </c>
      <c r="K306" s="106">
        <f t="shared" si="103"/>
        <v>0</v>
      </c>
      <c r="L306" s="106">
        <f t="shared" si="103"/>
        <v>0</v>
      </c>
      <c r="M306" s="106">
        <f t="shared" si="103"/>
        <v>0</v>
      </c>
      <c r="N306" s="106">
        <f t="shared" si="103"/>
        <v>0</v>
      </c>
      <c r="P306" s="119"/>
      <c r="Q306" s="119"/>
      <c r="R306" s="101"/>
      <c r="S306" s="119"/>
    </row>
    <row r="307" spans="1:19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107"/>
      <c r="J307" s="107"/>
      <c r="K307" s="107"/>
      <c r="L307" s="107"/>
      <c r="M307" s="107"/>
      <c r="N307" s="107"/>
      <c r="P307" s="119"/>
      <c r="Q307" s="119"/>
      <c r="R307" s="102"/>
      <c r="S307" s="119"/>
    </row>
    <row r="308" spans="1:19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106">
        <f aca="true" t="shared" si="104" ref="I308:N308">I309</f>
        <v>0</v>
      </c>
      <c r="J308" s="106">
        <f t="shared" si="104"/>
        <v>0</v>
      </c>
      <c r="K308" s="106">
        <f t="shared" si="104"/>
        <v>0</v>
      </c>
      <c r="L308" s="106">
        <f t="shared" si="104"/>
        <v>0</v>
      </c>
      <c r="M308" s="106">
        <f t="shared" si="104"/>
        <v>0</v>
      </c>
      <c r="N308" s="106">
        <f t="shared" si="104"/>
        <v>0</v>
      </c>
      <c r="P308" s="119"/>
      <c r="Q308" s="119"/>
      <c r="R308" s="101"/>
      <c r="S308" s="119"/>
    </row>
    <row r="309" spans="1:19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106">
        <f aca="true" t="shared" si="105" ref="I309:N309">SUM(I310:I311)</f>
        <v>0</v>
      </c>
      <c r="J309" s="106">
        <f t="shared" si="105"/>
        <v>0</v>
      </c>
      <c r="K309" s="106">
        <f t="shared" si="105"/>
        <v>0</v>
      </c>
      <c r="L309" s="106">
        <f t="shared" si="105"/>
        <v>0</v>
      </c>
      <c r="M309" s="106">
        <f t="shared" si="105"/>
        <v>0</v>
      </c>
      <c r="N309" s="106">
        <f t="shared" si="105"/>
        <v>0</v>
      </c>
      <c r="P309" s="119"/>
      <c r="Q309" s="119"/>
      <c r="R309" s="101"/>
      <c r="S309" s="119"/>
    </row>
    <row r="310" spans="1:19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107"/>
      <c r="J310" s="107"/>
      <c r="K310" s="107"/>
      <c r="L310" s="107"/>
      <c r="M310" s="107"/>
      <c r="N310" s="107"/>
      <c r="P310" s="119"/>
      <c r="Q310" s="119"/>
      <c r="R310" s="102"/>
      <c r="S310" s="119"/>
    </row>
    <row r="311" spans="1:19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107"/>
      <c r="J311" s="107"/>
      <c r="K311" s="107"/>
      <c r="L311" s="107"/>
      <c r="M311" s="107"/>
      <c r="N311" s="107"/>
      <c r="P311" s="119"/>
      <c r="Q311" s="119"/>
      <c r="R311" s="102"/>
      <c r="S311" s="119"/>
    </row>
    <row r="312" spans="1:19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106">
        <f aca="true" t="shared" si="106" ref="I312:N313">I313</f>
        <v>0</v>
      </c>
      <c r="J312" s="106">
        <f t="shared" si="106"/>
        <v>0</v>
      </c>
      <c r="K312" s="106">
        <f t="shared" si="106"/>
        <v>0</v>
      </c>
      <c r="L312" s="106">
        <f t="shared" si="106"/>
        <v>0</v>
      </c>
      <c r="M312" s="106">
        <f t="shared" si="106"/>
        <v>0</v>
      </c>
      <c r="N312" s="106">
        <f t="shared" si="106"/>
        <v>0</v>
      </c>
      <c r="P312" s="119"/>
      <c r="Q312" s="119"/>
      <c r="R312" s="101"/>
      <c r="S312" s="119"/>
    </row>
    <row r="313" spans="1:19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106">
        <f t="shared" si="106"/>
        <v>0</v>
      </c>
      <c r="J313" s="106">
        <f t="shared" si="106"/>
        <v>0</v>
      </c>
      <c r="K313" s="106">
        <f t="shared" si="106"/>
        <v>0</v>
      </c>
      <c r="L313" s="106">
        <f t="shared" si="106"/>
        <v>0</v>
      </c>
      <c r="M313" s="106">
        <f t="shared" si="106"/>
        <v>0</v>
      </c>
      <c r="N313" s="106">
        <f t="shared" si="106"/>
        <v>0</v>
      </c>
      <c r="P313" s="119"/>
      <c r="Q313" s="119"/>
      <c r="R313" s="101"/>
      <c r="S313" s="119"/>
    </row>
    <row r="314" spans="1:19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107"/>
      <c r="J314" s="107"/>
      <c r="K314" s="107"/>
      <c r="L314" s="107"/>
      <c r="M314" s="107"/>
      <c r="N314" s="107"/>
      <c r="P314" s="119"/>
      <c r="Q314" s="119"/>
      <c r="R314" s="102"/>
      <c r="S314" s="119"/>
    </row>
    <row r="315" spans="1:19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106">
        <f aca="true" t="shared" si="107" ref="I315:N316">I316</f>
        <v>0</v>
      </c>
      <c r="J315" s="106">
        <f t="shared" si="107"/>
        <v>0</v>
      </c>
      <c r="K315" s="106">
        <f t="shared" si="107"/>
        <v>0</v>
      </c>
      <c r="L315" s="106">
        <f t="shared" si="107"/>
        <v>0</v>
      </c>
      <c r="M315" s="106">
        <f t="shared" si="107"/>
        <v>0</v>
      </c>
      <c r="N315" s="106">
        <f t="shared" si="107"/>
        <v>0</v>
      </c>
      <c r="P315" s="119"/>
      <c r="Q315" s="119"/>
      <c r="R315" s="101"/>
      <c r="S315" s="119"/>
    </row>
    <row r="316" spans="1:19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106">
        <f t="shared" si="107"/>
        <v>0</v>
      </c>
      <c r="J316" s="106">
        <f t="shared" si="107"/>
        <v>0</v>
      </c>
      <c r="K316" s="106">
        <f t="shared" si="107"/>
        <v>0</v>
      </c>
      <c r="L316" s="106">
        <f t="shared" si="107"/>
        <v>0</v>
      </c>
      <c r="M316" s="106">
        <f t="shared" si="107"/>
        <v>0</v>
      </c>
      <c r="N316" s="106">
        <f t="shared" si="107"/>
        <v>0</v>
      </c>
      <c r="P316" s="119"/>
      <c r="Q316" s="119"/>
      <c r="R316" s="101"/>
      <c r="S316" s="119"/>
    </row>
    <row r="317" spans="1:19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107"/>
      <c r="J317" s="107"/>
      <c r="K317" s="107"/>
      <c r="L317" s="107"/>
      <c r="M317" s="107"/>
      <c r="N317" s="107"/>
      <c r="P317" s="119"/>
      <c r="Q317" s="119"/>
      <c r="R317" s="102"/>
      <c r="S317" s="119"/>
    </row>
    <row r="318" spans="1:19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106">
        <f>I319</f>
        <v>0</v>
      </c>
      <c r="J318" s="106">
        <f aca="true" t="shared" si="108" ref="J318:N319">J319</f>
        <v>0</v>
      </c>
      <c r="K318" s="106">
        <f t="shared" si="108"/>
        <v>0</v>
      </c>
      <c r="L318" s="106">
        <f t="shared" si="108"/>
        <v>0</v>
      </c>
      <c r="M318" s="106">
        <f t="shared" si="108"/>
        <v>0</v>
      </c>
      <c r="N318" s="106">
        <f t="shared" si="108"/>
        <v>0</v>
      </c>
      <c r="P318" s="119"/>
      <c r="Q318" s="119"/>
      <c r="R318" s="101"/>
      <c r="S318" s="119"/>
    </row>
    <row r="319" spans="1:19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106">
        <f>I320</f>
        <v>0</v>
      </c>
      <c r="J319" s="106">
        <f t="shared" si="108"/>
        <v>0</v>
      </c>
      <c r="K319" s="106">
        <f t="shared" si="108"/>
        <v>0</v>
      </c>
      <c r="L319" s="106">
        <f t="shared" si="108"/>
        <v>0</v>
      </c>
      <c r="M319" s="106">
        <f t="shared" si="108"/>
        <v>0</v>
      </c>
      <c r="N319" s="106">
        <f t="shared" si="108"/>
        <v>0</v>
      </c>
      <c r="P319" s="119"/>
      <c r="Q319" s="119"/>
      <c r="R319" s="101"/>
      <c r="S319" s="119"/>
    </row>
    <row r="320" spans="1:19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107"/>
      <c r="J320" s="107"/>
      <c r="K320" s="107"/>
      <c r="L320" s="107"/>
      <c r="M320" s="107"/>
      <c r="N320" s="107"/>
      <c r="P320" s="119"/>
      <c r="Q320" s="119"/>
      <c r="R320" s="102"/>
      <c r="S320" s="119"/>
    </row>
    <row r="321" spans="1:19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106">
        <f aca="true" t="shared" si="109" ref="I321:N321">SUM(I322+I327+I331+I334+I338+I341+I344)</f>
        <v>0</v>
      </c>
      <c r="J321" s="106">
        <f t="shared" si="109"/>
        <v>0</v>
      </c>
      <c r="K321" s="106">
        <f t="shared" si="109"/>
        <v>0</v>
      </c>
      <c r="L321" s="106">
        <f t="shared" si="109"/>
        <v>0</v>
      </c>
      <c r="M321" s="106">
        <f t="shared" si="109"/>
        <v>0</v>
      </c>
      <c r="N321" s="106">
        <f t="shared" si="109"/>
        <v>0</v>
      </c>
      <c r="P321" s="119"/>
      <c r="Q321" s="119"/>
      <c r="R321" s="101"/>
      <c r="S321" s="119"/>
    </row>
    <row r="322" spans="1:19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106">
        <f aca="true" t="shared" si="110" ref="I322:N322">I323</f>
        <v>0</v>
      </c>
      <c r="J322" s="106">
        <f t="shared" si="110"/>
        <v>0</v>
      </c>
      <c r="K322" s="106">
        <f t="shared" si="110"/>
        <v>0</v>
      </c>
      <c r="L322" s="106">
        <f t="shared" si="110"/>
        <v>0</v>
      </c>
      <c r="M322" s="106">
        <f t="shared" si="110"/>
        <v>0</v>
      </c>
      <c r="N322" s="106">
        <f t="shared" si="110"/>
        <v>0</v>
      </c>
      <c r="P322" s="119"/>
      <c r="Q322" s="119"/>
      <c r="R322" s="101"/>
      <c r="S322" s="119"/>
    </row>
    <row r="323" spans="1:19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106">
        <f aca="true" t="shared" si="111" ref="I323:N323">SUM(I324:I326)</f>
        <v>0</v>
      </c>
      <c r="J323" s="106">
        <f t="shared" si="111"/>
        <v>0</v>
      </c>
      <c r="K323" s="106">
        <f t="shared" si="111"/>
        <v>0</v>
      </c>
      <c r="L323" s="106">
        <f t="shared" si="111"/>
        <v>0</v>
      </c>
      <c r="M323" s="106">
        <f t="shared" si="111"/>
        <v>0</v>
      </c>
      <c r="N323" s="106">
        <f t="shared" si="111"/>
        <v>0</v>
      </c>
      <c r="P323" s="119"/>
      <c r="Q323" s="119"/>
      <c r="R323" s="101"/>
      <c r="S323" s="119"/>
    </row>
    <row r="324" spans="1:19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107"/>
      <c r="J324" s="107"/>
      <c r="K324" s="107"/>
      <c r="L324" s="107"/>
      <c r="M324" s="107"/>
      <c r="N324" s="107"/>
      <c r="P324" s="119"/>
      <c r="Q324" s="119"/>
      <c r="R324" s="102"/>
      <c r="S324" s="119"/>
    </row>
    <row r="325" spans="1:19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107"/>
      <c r="J325" s="107"/>
      <c r="K325" s="107"/>
      <c r="L325" s="107"/>
      <c r="M325" s="107"/>
      <c r="N325" s="107"/>
      <c r="P325" s="119"/>
      <c r="Q325" s="119"/>
      <c r="R325" s="102"/>
      <c r="S325" s="119"/>
    </row>
    <row r="326" spans="1:19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107"/>
      <c r="J326" s="107"/>
      <c r="K326" s="107"/>
      <c r="L326" s="107"/>
      <c r="M326" s="107"/>
      <c r="N326" s="107"/>
      <c r="P326" s="119"/>
      <c r="Q326" s="119"/>
      <c r="R326" s="102"/>
      <c r="S326" s="119"/>
    </row>
    <row r="327" spans="1:19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106">
        <f aca="true" t="shared" si="112" ref="I327:N327">I328</f>
        <v>0</v>
      </c>
      <c r="J327" s="106">
        <f t="shared" si="112"/>
        <v>0</v>
      </c>
      <c r="K327" s="106">
        <f t="shared" si="112"/>
        <v>0</v>
      </c>
      <c r="L327" s="106">
        <f t="shared" si="112"/>
        <v>0</v>
      </c>
      <c r="M327" s="106">
        <f t="shared" si="112"/>
        <v>0</v>
      </c>
      <c r="N327" s="106">
        <f t="shared" si="112"/>
        <v>0</v>
      </c>
      <c r="P327" s="119"/>
      <c r="Q327" s="119"/>
      <c r="R327" s="101"/>
      <c r="S327" s="119"/>
    </row>
    <row r="328" spans="1:19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106">
        <f aca="true" t="shared" si="113" ref="I328:N328">SUM(I329:I330)</f>
        <v>0</v>
      </c>
      <c r="J328" s="106">
        <f t="shared" si="113"/>
        <v>0</v>
      </c>
      <c r="K328" s="106">
        <f t="shared" si="113"/>
        <v>0</v>
      </c>
      <c r="L328" s="106">
        <f t="shared" si="113"/>
        <v>0</v>
      </c>
      <c r="M328" s="106">
        <f t="shared" si="113"/>
        <v>0</v>
      </c>
      <c r="N328" s="106">
        <f t="shared" si="113"/>
        <v>0</v>
      </c>
      <c r="P328" s="119"/>
      <c r="Q328" s="119"/>
      <c r="R328" s="101"/>
      <c r="S328" s="119"/>
    </row>
    <row r="329" spans="1:19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107"/>
      <c r="J329" s="107"/>
      <c r="K329" s="107"/>
      <c r="L329" s="107"/>
      <c r="M329" s="107"/>
      <c r="N329" s="107"/>
      <c r="P329" s="119"/>
      <c r="Q329" s="119"/>
      <c r="R329" s="102"/>
      <c r="S329" s="119"/>
    </row>
    <row r="330" spans="1:19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107"/>
      <c r="J330" s="107"/>
      <c r="K330" s="107"/>
      <c r="L330" s="107"/>
      <c r="M330" s="107"/>
      <c r="N330" s="107"/>
      <c r="P330" s="119"/>
      <c r="Q330" s="119"/>
      <c r="R330" s="102"/>
      <c r="S330" s="119"/>
    </row>
    <row r="331" spans="1:19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106">
        <f>I332</f>
        <v>0</v>
      </c>
      <c r="J331" s="106">
        <f aca="true" t="shared" si="114" ref="J331:N332">J332</f>
        <v>0</v>
      </c>
      <c r="K331" s="106">
        <f t="shared" si="114"/>
        <v>0</v>
      </c>
      <c r="L331" s="106">
        <f t="shared" si="114"/>
        <v>0</v>
      </c>
      <c r="M331" s="106">
        <f t="shared" si="114"/>
        <v>0</v>
      </c>
      <c r="N331" s="106">
        <f t="shared" si="114"/>
        <v>0</v>
      </c>
      <c r="P331" s="119"/>
      <c r="Q331" s="119"/>
      <c r="R331" s="101"/>
      <c r="S331" s="119"/>
    </row>
    <row r="332" spans="1:19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106">
        <f>I333</f>
        <v>0</v>
      </c>
      <c r="J332" s="106">
        <f t="shared" si="114"/>
        <v>0</v>
      </c>
      <c r="K332" s="106">
        <f t="shared" si="114"/>
        <v>0</v>
      </c>
      <c r="L332" s="106">
        <f t="shared" si="114"/>
        <v>0</v>
      </c>
      <c r="M332" s="106">
        <f t="shared" si="114"/>
        <v>0</v>
      </c>
      <c r="N332" s="106">
        <f t="shared" si="114"/>
        <v>0</v>
      </c>
      <c r="P332" s="119"/>
      <c r="Q332" s="119"/>
      <c r="R332" s="101"/>
      <c r="S332" s="119"/>
    </row>
    <row r="333" spans="1:19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107"/>
      <c r="J333" s="107"/>
      <c r="K333" s="107"/>
      <c r="L333" s="107"/>
      <c r="M333" s="107"/>
      <c r="N333" s="107"/>
      <c r="P333" s="119"/>
      <c r="Q333" s="119"/>
      <c r="R333" s="102"/>
      <c r="S333" s="119"/>
    </row>
    <row r="334" spans="1:19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106">
        <f aca="true" t="shared" si="115" ref="I334:N334">I335</f>
        <v>0</v>
      </c>
      <c r="J334" s="106">
        <f t="shared" si="115"/>
        <v>0</v>
      </c>
      <c r="K334" s="106">
        <f t="shared" si="115"/>
        <v>0</v>
      </c>
      <c r="L334" s="106">
        <f t="shared" si="115"/>
        <v>0</v>
      </c>
      <c r="M334" s="106">
        <f t="shared" si="115"/>
        <v>0</v>
      </c>
      <c r="N334" s="106">
        <f t="shared" si="115"/>
        <v>0</v>
      </c>
      <c r="P334" s="119"/>
      <c r="Q334" s="119"/>
      <c r="R334" s="101"/>
      <c r="S334" s="119"/>
    </row>
    <row r="335" spans="1:19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106">
        <f aca="true" t="shared" si="116" ref="I335:N335">SUM(I336:I337)</f>
        <v>0</v>
      </c>
      <c r="J335" s="106">
        <f t="shared" si="116"/>
        <v>0</v>
      </c>
      <c r="K335" s="106">
        <f t="shared" si="116"/>
        <v>0</v>
      </c>
      <c r="L335" s="106">
        <f t="shared" si="116"/>
        <v>0</v>
      </c>
      <c r="M335" s="106">
        <f t="shared" si="116"/>
        <v>0</v>
      </c>
      <c r="N335" s="106">
        <f t="shared" si="116"/>
        <v>0</v>
      </c>
      <c r="P335" s="119"/>
      <c r="Q335" s="119"/>
      <c r="R335" s="101"/>
      <c r="S335" s="119"/>
    </row>
    <row r="336" spans="1:19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107"/>
      <c r="J336" s="107"/>
      <c r="K336" s="107"/>
      <c r="L336" s="107"/>
      <c r="M336" s="107"/>
      <c r="N336" s="107"/>
      <c r="P336" s="119"/>
      <c r="Q336" s="119"/>
      <c r="R336" s="102"/>
      <c r="S336" s="119"/>
    </row>
    <row r="337" spans="1:19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107"/>
      <c r="J337" s="107"/>
      <c r="K337" s="107"/>
      <c r="L337" s="107"/>
      <c r="M337" s="107"/>
      <c r="N337" s="107"/>
      <c r="P337" s="119"/>
      <c r="Q337" s="119"/>
      <c r="R337" s="102"/>
      <c r="S337" s="119"/>
    </row>
    <row r="338" spans="1:19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106">
        <f>I339</f>
        <v>0</v>
      </c>
      <c r="J338" s="106">
        <f aca="true" t="shared" si="117" ref="J338:N339">J339</f>
        <v>0</v>
      </c>
      <c r="K338" s="106">
        <f t="shared" si="117"/>
        <v>0</v>
      </c>
      <c r="L338" s="106">
        <f t="shared" si="117"/>
        <v>0</v>
      </c>
      <c r="M338" s="106">
        <f t="shared" si="117"/>
        <v>0</v>
      </c>
      <c r="N338" s="106">
        <f t="shared" si="117"/>
        <v>0</v>
      </c>
      <c r="P338" s="119"/>
      <c r="Q338" s="119"/>
      <c r="R338" s="101"/>
      <c r="S338" s="119"/>
    </row>
    <row r="339" spans="1:19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106">
        <f>I340</f>
        <v>0</v>
      </c>
      <c r="J339" s="106">
        <f t="shared" si="117"/>
        <v>0</v>
      </c>
      <c r="K339" s="106">
        <f t="shared" si="117"/>
        <v>0</v>
      </c>
      <c r="L339" s="106">
        <f t="shared" si="117"/>
        <v>0</v>
      </c>
      <c r="M339" s="106">
        <f t="shared" si="117"/>
        <v>0</v>
      </c>
      <c r="N339" s="106">
        <f t="shared" si="117"/>
        <v>0</v>
      </c>
      <c r="P339" s="119"/>
      <c r="Q339" s="119"/>
      <c r="R339" s="101"/>
      <c r="S339" s="119"/>
    </row>
    <row r="340" spans="1:19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107"/>
      <c r="J340" s="107"/>
      <c r="K340" s="107"/>
      <c r="L340" s="107"/>
      <c r="M340" s="107"/>
      <c r="N340" s="107"/>
      <c r="P340" s="119"/>
      <c r="Q340" s="119"/>
      <c r="R340" s="102"/>
      <c r="S340" s="119"/>
    </row>
    <row r="341" spans="1:19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106">
        <f aca="true" t="shared" si="118" ref="I341:N342">I342</f>
        <v>0</v>
      </c>
      <c r="J341" s="106">
        <f t="shared" si="118"/>
        <v>0</v>
      </c>
      <c r="K341" s="106">
        <f t="shared" si="118"/>
        <v>0</v>
      </c>
      <c r="L341" s="106">
        <f t="shared" si="118"/>
        <v>0</v>
      </c>
      <c r="M341" s="106">
        <f t="shared" si="118"/>
        <v>0</v>
      </c>
      <c r="N341" s="106">
        <f t="shared" si="118"/>
        <v>0</v>
      </c>
      <c r="P341" s="119"/>
      <c r="Q341" s="119"/>
      <c r="R341" s="101"/>
      <c r="S341" s="119"/>
    </row>
    <row r="342" spans="1:19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106">
        <f t="shared" si="118"/>
        <v>0</v>
      </c>
      <c r="J342" s="106">
        <f t="shared" si="118"/>
        <v>0</v>
      </c>
      <c r="K342" s="106">
        <f t="shared" si="118"/>
        <v>0</v>
      </c>
      <c r="L342" s="106">
        <f t="shared" si="118"/>
        <v>0</v>
      </c>
      <c r="M342" s="106">
        <f t="shared" si="118"/>
        <v>0</v>
      </c>
      <c r="N342" s="106">
        <f t="shared" si="118"/>
        <v>0</v>
      </c>
      <c r="P342" s="119"/>
      <c r="Q342" s="119"/>
      <c r="R342" s="101"/>
      <c r="S342" s="119"/>
    </row>
    <row r="343" spans="1:19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107"/>
      <c r="J343" s="107"/>
      <c r="K343" s="107"/>
      <c r="L343" s="107"/>
      <c r="M343" s="107"/>
      <c r="N343" s="107"/>
      <c r="P343" s="119"/>
      <c r="Q343" s="119"/>
      <c r="R343" s="102"/>
      <c r="S343" s="119"/>
    </row>
    <row r="344" spans="1:19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106">
        <f>I345</f>
        <v>0</v>
      </c>
      <c r="J344" s="106">
        <f aca="true" t="shared" si="119" ref="J344:N345">J345</f>
        <v>0</v>
      </c>
      <c r="K344" s="106">
        <f t="shared" si="119"/>
        <v>0</v>
      </c>
      <c r="L344" s="106">
        <f t="shared" si="119"/>
        <v>0</v>
      </c>
      <c r="M344" s="106">
        <f t="shared" si="119"/>
        <v>0</v>
      </c>
      <c r="N344" s="106">
        <f t="shared" si="119"/>
        <v>0</v>
      </c>
      <c r="P344" s="119"/>
      <c r="Q344" s="119"/>
      <c r="R344" s="101"/>
      <c r="S344" s="119"/>
    </row>
    <row r="345" spans="1:19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106">
        <f>I346</f>
        <v>0</v>
      </c>
      <c r="J345" s="106">
        <f t="shared" si="119"/>
        <v>0</v>
      </c>
      <c r="K345" s="106">
        <f t="shared" si="119"/>
        <v>0</v>
      </c>
      <c r="L345" s="106">
        <f t="shared" si="119"/>
        <v>0</v>
      </c>
      <c r="M345" s="106">
        <f t="shared" si="119"/>
        <v>0</v>
      </c>
      <c r="N345" s="106">
        <f t="shared" si="119"/>
        <v>0</v>
      </c>
      <c r="P345" s="119"/>
      <c r="Q345" s="119"/>
      <c r="R345" s="101"/>
      <c r="S345" s="119"/>
    </row>
    <row r="346" spans="1:19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107"/>
      <c r="J346" s="107"/>
      <c r="K346" s="107"/>
      <c r="L346" s="107"/>
      <c r="M346" s="107"/>
      <c r="N346" s="107"/>
      <c r="P346" s="119"/>
      <c r="Q346" s="119"/>
      <c r="R346" s="102"/>
      <c r="S346" s="119"/>
    </row>
    <row r="347" spans="1:19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326300</v>
      </c>
      <c r="J347" s="90">
        <f t="shared" si="120"/>
        <v>238700</v>
      </c>
      <c r="K347" s="90">
        <f t="shared" si="120"/>
        <v>210977.16999999998</v>
      </c>
      <c r="L347" s="90">
        <f t="shared" si="120"/>
        <v>42763.42</v>
      </c>
      <c r="M347" s="90">
        <f t="shared" si="120"/>
        <v>210977.16999999998</v>
      </c>
      <c r="N347" s="90">
        <f t="shared" si="120"/>
        <v>42763.42</v>
      </c>
      <c r="P347" s="119"/>
      <c r="Q347" s="119"/>
      <c r="R347" s="104"/>
      <c r="S347" s="119"/>
    </row>
    <row r="348" spans="1:19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  <c r="P348" s="97"/>
      <c r="Q348" s="97"/>
      <c r="R348" s="97"/>
      <c r="S348" s="97"/>
    </row>
    <row r="349" spans="2:19" s="21" customFormat="1" ht="9" customHeight="1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  <c r="P349" s="97"/>
      <c r="Q349" s="97"/>
      <c r="R349" s="97"/>
      <c r="S349" s="97"/>
    </row>
    <row r="350" spans="1:19" s="53" customFormat="1" ht="12.75">
      <c r="A350" s="161" t="s">
        <v>232</v>
      </c>
      <c r="B350" s="161"/>
      <c r="C350" s="161"/>
      <c r="D350" s="161"/>
      <c r="E350" s="161"/>
      <c r="F350" s="161"/>
      <c r="G350" s="161"/>
      <c r="H350" s="161"/>
      <c r="I350" s="161"/>
      <c r="J350" s="161"/>
      <c r="K350" s="52"/>
      <c r="L350" s="52"/>
      <c r="M350" s="51"/>
      <c r="N350" s="51"/>
      <c r="P350" s="105"/>
      <c r="Q350" s="105"/>
      <c r="R350" s="105"/>
      <c r="S350" s="105"/>
    </row>
    <row r="351" spans="1:19" s="33" customFormat="1" ht="12.75">
      <c r="A351" s="134"/>
      <c r="B351" s="135"/>
      <c r="C351" s="135"/>
      <c r="D351" s="135"/>
      <c r="E351" s="135"/>
      <c r="F351" s="135"/>
      <c r="G351" s="135"/>
      <c r="H351" s="136" t="s">
        <v>173</v>
      </c>
      <c r="I351" s="136"/>
      <c r="J351" s="136"/>
      <c r="K351" s="34"/>
      <c r="L351" s="34"/>
      <c r="M351" s="34" t="s">
        <v>174</v>
      </c>
      <c r="N351" s="34"/>
      <c r="P351" s="105"/>
      <c r="Q351" s="105"/>
      <c r="R351" s="105"/>
      <c r="S351" s="105"/>
    </row>
    <row r="352" spans="1:19" s="33" customFormat="1" ht="12.75">
      <c r="A352" s="134" t="s">
        <v>217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34"/>
      <c r="L352" s="34"/>
      <c r="M352" s="35"/>
      <c r="N352" s="35"/>
      <c r="P352" s="105"/>
      <c r="Q352" s="105"/>
      <c r="R352" s="105"/>
      <c r="S352" s="105"/>
    </row>
    <row r="353" spans="1:19" s="33" customFormat="1" ht="12.75">
      <c r="A353" s="134"/>
      <c r="B353" s="134"/>
      <c r="C353" s="134"/>
      <c r="D353" s="134"/>
      <c r="E353" s="134"/>
      <c r="F353" s="134"/>
      <c r="G353" s="134"/>
      <c r="H353" s="136" t="s">
        <v>173</v>
      </c>
      <c r="I353" s="136"/>
      <c r="J353" s="136"/>
      <c r="K353" s="34"/>
      <c r="L353" s="34"/>
      <c r="M353" s="34" t="s">
        <v>174</v>
      </c>
      <c r="N353" s="34"/>
      <c r="P353" s="105"/>
      <c r="Q353" s="105"/>
      <c r="R353" s="105"/>
      <c r="S353" s="105"/>
    </row>
    <row r="354" spans="1:19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  <c r="P354" s="105"/>
      <c r="Q354" s="105"/>
      <c r="R354" s="105"/>
      <c r="S354" s="105"/>
    </row>
    <row r="355" spans="1:19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  <c r="P355" s="105"/>
      <c r="Q355" s="105"/>
      <c r="R355" s="105"/>
      <c r="S355" s="105"/>
    </row>
    <row r="356" spans="1:19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P356" s="105"/>
      <c r="Q356" s="105"/>
      <c r="R356" s="105"/>
      <c r="S356" s="105"/>
    </row>
    <row r="357" spans="1:19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P357" s="105"/>
      <c r="Q357" s="105"/>
      <c r="R357" s="105"/>
      <c r="S357" s="105"/>
    </row>
    <row r="358" spans="1:19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P358" s="105"/>
      <c r="Q358" s="105"/>
      <c r="R358" s="105"/>
      <c r="S358" s="105"/>
    </row>
    <row r="359" spans="1:19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P359" s="105"/>
      <c r="Q359" s="105"/>
      <c r="R359" s="105"/>
      <c r="S359" s="105"/>
    </row>
    <row r="360" spans="1:19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P360" s="105"/>
      <c r="Q360" s="105"/>
      <c r="R360" s="105"/>
      <c r="S360" s="105"/>
    </row>
    <row r="361" spans="1:19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P361" s="105"/>
      <c r="Q361" s="105"/>
      <c r="R361" s="105"/>
      <c r="S361" s="105"/>
    </row>
    <row r="362" spans="2:19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  <c r="P362" s="105"/>
      <c r="Q362" s="105"/>
      <c r="R362" s="105"/>
      <c r="S362" s="105"/>
    </row>
    <row r="363" spans="1:18" s="33" customFormat="1" ht="15.75" hidden="1">
      <c r="A363" s="130"/>
      <c r="B363" s="130"/>
      <c r="C363" s="130"/>
      <c r="D363" s="130"/>
      <c r="E363" s="130"/>
      <c r="F363" s="130"/>
      <c r="G363" s="130"/>
      <c r="H363" s="130"/>
      <c r="I363" s="40"/>
      <c r="J363" s="23"/>
      <c r="K363" s="40"/>
      <c r="L363" s="40"/>
      <c r="M363" s="23"/>
      <c r="N363" s="23"/>
      <c r="R363" s="105"/>
    </row>
    <row r="364" spans="1:18" s="33" customFormat="1" ht="12.75">
      <c r="A364" s="129" t="s">
        <v>218</v>
      </c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R364" s="105"/>
    </row>
    <row r="365" spans="1:18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  <c r="R365" s="105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R181:R182 R186:R187 R189 J181:N182 J186:N187 J189:N189" name="Range71"/>
    <protectedRange sqref="A9:N9" name="Range69"/>
    <protectedRange sqref="K26:N26" name="Range67"/>
    <protectedRange sqref="M21:N21 M23:N24 K22:N22" name="Range65"/>
    <protectedRange sqref="R346 I346:N346" name="Range61"/>
    <protectedRange sqref="R340 I340:N340" name="Range59"/>
    <protectedRange sqref="R317 R267 R203 R207 R293 R290 R310 R333 R287 R280 R198 R264 R261 R245 R254 R247 R216 R227 R234 R220 R224 R209 R200 I317:N317 I267:N267 I293:N293 I290:N290 I310:N310 I333:N333 J287:N287 J280:N280 I264:N264" name="Range53"/>
    <protectedRange sqref="R311 J311:N311" name="Range51"/>
    <protectedRange sqref="I287" name="Range45"/>
    <protectedRange sqref="I280" name="Range43"/>
    <protectedRange sqref="J234:L234 I311 I314 I181:I182 I235:L240 R195 R183 R186 R298:R300 R303:R304 R336:R337 R324:R326 R329:R330 R181 R212 R283:R284 R199 R204 R208 R217:R219 R228:R230 R246 R250:R251 R257:R258 R271:R273 R276:R277 R188 R235:R240 M234:N240 I254:N254 I203:N204 I198:N200 I227:N230 I216:N220 I224:N224 I207:N209 I245:N247 I195:N195 J183:N183 I186:N186 I298:N300 I303:N304 I336:N337 I324:N326 I329:N330 J181:N181 I212:N212 I283:N284 I250:N251 I257:N258 I271:N273 I276:N277 I188:N188" name="Range37"/>
    <protectedRange sqref="I234" name="Range33"/>
    <protectedRange sqref="I183" name="Range23"/>
    <protectedRange sqref="R172 I172:N172" name="Range21"/>
    <protectedRange sqref="P162:P163 I162:N163" name="Range19"/>
    <protectedRange sqref="P146:P147 I146:N147" name="Socialines ismokos 2.7"/>
    <protectedRange sqref="P137 I137:N137" name="Imokos 2.6.4"/>
    <protectedRange sqref="P129 I129:N129" name="Imokos i ES 2.6.1.1"/>
    <protectedRange sqref="P118:P119 I118:N119" name="dOTACIJOS 2.5.3"/>
    <protectedRange sqref="P108:P109 I108:N109" name="Dotacijos"/>
    <protectedRange sqref="P96 I96:N96" name="Turto islaidos 2.3.2.1"/>
    <protectedRange sqref="P85:P87 I85:N87" name="Turto islaidos 2.3.1.2"/>
    <protectedRange sqref="I63:I64" name="Range3"/>
    <protectedRange sqref="I39:I46 P39:P40 R39:R40 J39:N40" name="Islaidos 2.1"/>
    <protectedRange sqref="I55:I62 P50 P41:P46 R41:R169 I50:N50 J41:N46" name="Islaidos 2.2"/>
    <protectedRange sqref="P80:P82 I80:N82" name="Turto islaidos 2.3"/>
    <protectedRange sqref="P90:P92 I90:N92" name="Turto islaidos 2.3.1.3"/>
    <protectedRange sqref="P101:P103 I101:N103" name="Subsidijos 2.4"/>
    <protectedRange sqref="P113:P114 I113:N114" name="Dotacijos 2.5.2.1"/>
    <protectedRange sqref="P124:P125 I124:N125" name="iMOKOS I es 2.6"/>
    <protectedRange sqref="P133 I133:N133" name="Imokos i ES 2.6.3.1"/>
    <protectedRange sqref="P141 I141:N141" name="Imokos 2.6.5.1"/>
    <protectedRange sqref="P151:P158 I151:N158" name="Range18"/>
    <protectedRange sqref="P168:P169 I168:N169" name="Range20"/>
    <protectedRange sqref="R177 I177:N177" name="Range22"/>
    <protectedRange sqref="I261:N261" name="Range38"/>
    <protectedRange sqref="R307 I307:N307" name="Range50"/>
    <protectedRange sqref="R314 J314:N314" name="Range52"/>
    <protectedRange sqref="R320 I320:N320" name="Range54"/>
    <protectedRange sqref="R343 I343:N343" name="Range60"/>
    <protectedRange sqref="B5:N5" name="Range62"/>
    <protectedRange sqref="M20:N20" name="Range64"/>
    <protectedRange sqref="M25:N25" name="Range66"/>
    <protectedRange sqref="I27:N29" name="Range68"/>
    <protectedRange sqref="J55:L64 I65:L75 P55:P75 M55:N75" name="Range57"/>
    <protectedRange sqref="A19:L21 I30 A23:L25 A22:J22" name="Range73"/>
    <protectedRange sqref="R238:R240 I238:N240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</mergeCells>
  <printOptions/>
  <pageMargins left="0.7874015748031497" right="0.3937007874015748" top="0.7874015748031497" bottom="0.7874015748031497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6">
      <selection activeCell="L13" sqref="A12:M13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2:13" ht="12.75" customHeight="1">
      <c r="B16" s="152" t="s">
        <v>235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56" t="s">
        <v>207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 t="s">
        <v>211</v>
      </c>
      <c r="L22" s="93" t="s">
        <v>202</v>
      </c>
      <c r="M22" s="93" t="s">
        <v>198</v>
      </c>
      <c r="N22" s="93" t="s">
        <v>212</v>
      </c>
    </row>
    <row r="23" spans="1:14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38" t="s">
        <v>208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3" ht="12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14218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203</v>
      </c>
      <c r="L29" s="93" t="s">
        <v>209</v>
      </c>
      <c r="M29" s="93" t="s">
        <v>198</v>
      </c>
      <c r="N29" s="93" t="s">
        <v>210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</row>
    <row r="31" spans="1:14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</row>
    <row r="32" spans="1:14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SUM(I142)</f>
        <v>11700</v>
      </c>
      <c r="J34" s="81">
        <f t="shared" si="0"/>
        <v>8900</v>
      </c>
      <c r="K34" s="81">
        <f t="shared" si="0"/>
        <v>6378.93</v>
      </c>
      <c r="L34" s="81">
        <f t="shared" si="0"/>
        <v>578.93</v>
      </c>
      <c r="M34" s="81">
        <f t="shared" si="0"/>
        <v>6378.93</v>
      </c>
      <c r="N34" s="81">
        <f t="shared" si="0"/>
        <v>578.93</v>
      </c>
    </row>
    <row r="35" spans="1:14" s="54" customFormat="1" ht="24.75" customHeight="1" hidden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204300</v>
      </c>
      <c r="K35" s="81">
        <f t="shared" si="1"/>
        <v>174355.05999999997</v>
      </c>
      <c r="L35" s="81">
        <f t="shared" si="1"/>
        <v>174355.05999999997</v>
      </c>
      <c r="M35" s="81">
        <f t="shared" si="1"/>
        <v>174355.05999999997</v>
      </c>
      <c r="N35" s="81">
        <f t="shared" si="1"/>
        <v>174355.05999999997</v>
      </c>
    </row>
    <row r="36" spans="1:14" s="54" customFormat="1" ht="14.25" customHeight="1" hidden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156000</v>
      </c>
      <c r="K36" s="82">
        <f t="shared" si="2"/>
        <v>138384.56999999998</v>
      </c>
      <c r="L36" s="82">
        <f t="shared" si="2"/>
        <v>138384.56999999998</v>
      </c>
      <c r="M36" s="82">
        <f t="shared" si="2"/>
        <v>138384.56999999998</v>
      </c>
      <c r="N36" s="82">
        <f t="shared" si="2"/>
        <v>138384.56999999998</v>
      </c>
    </row>
    <row r="37" spans="1:14" s="54" customFormat="1" ht="13.5" customHeight="1" hidden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156000</v>
      </c>
      <c r="K37" s="82">
        <f t="shared" si="2"/>
        <v>138384.56999999998</v>
      </c>
      <c r="L37" s="82">
        <f t="shared" si="2"/>
        <v>138384.56999999998</v>
      </c>
      <c r="M37" s="82">
        <f t="shared" si="2"/>
        <v>138384.56999999998</v>
      </c>
      <c r="N37" s="82">
        <f t="shared" si="2"/>
        <v>138384.56999999998</v>
      </c>
    </row>
    <row r="38" spans="1:14" s="54" customFormat="1" ht="12" hidden="1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156000</v>
      </c>
      <c r="K38" s="82">
        <f t="shared" si="3"/>
        <v>138384.56999999998</v>
      </c>
      <c r="L38" s="82">
        <f t="shared" si="3"/>
        <v>138384.56999999998</v>
      </c>
      <c r="M38" s="82">
        <f t="shared" si="3"/>
        <v>138384.56999999998</v>
      </c>
      <c r="N38" s="82">
        <f t="shared" si="3"/>
        <v>138384.56999999998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156000</v>
      </c>
      <c r="K39" s="82">
        <f t="shared" si="4"/>
        <v>138384.56999999998</v>
      </c>
      <c r="L39" s="82">
        <f t="shared" si="4"/>
        <v>138384.56999999998</v>
      </c>
      <c r="M39" s="82">
        <f t="shared" si="4"/>
        <v>138384.56999999998</v>
      </c>
      <c r="N39" s="82">
        <f t="shared" si="4"/>
        <v>138384.56999999998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150000</v>
      </c>
      <c r="K41" s="83">
        <v>133028.21</v>
      </c>
      <c r="L41" s="83">
        <v>133028.21</v>
      </c>
      <c r="M41" s="83">
        <v>133028.21</v>
      </c>
      <c r="N41" s="83">
        <v>133028.21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3000</v>
      </c>
      <c r="K43" s="83">
        <v>3000</v>
      </c>
      <c r="L43" s="83">
        <v>3000</v>
      </c>
      <c r="M43" s="83">
        <v>3000</v>
      </c>
      <c r="N43" s="83">
        <v>3000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3000</v>
      </c>
      <c r="K45" s="83">
        <v>2356.36</v>
      </c>
      <c r="L45" s="83">
        <v>2356.36</v>
      </c>
      <c r="M45" s="83">
        <v>2356.36</v>
      </c>
      <c r="N45" s="83">
        <v>2356.36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48300</v>
      </c>
      <c r="K47" s="82">
        <f t="shared" si="5"/>
        <v>35970.49</v>
      </c>
      <c r="L47" s="82">
        <f t="shared" si="5"/>
        <v>35970.49</v>
      </c>
      <c r="M47" s="82">
        <f t="shared" si="5"/>
        <v>35970.49</v>
      </c>
      <c r="N47" s="82">
        <f t="shared" si="5"/>
        <v>35970.49</v>
      </c>
    </row>
    <row r="48" spans="1:14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48300</v>
      </c>
      <c r="K48" s="82">
        <f t="shared" si="5"/>
        <v>35970.49</v>
      </c>
      <c r="L48" s="82">
        <f t="shared" si="5"/>
        <v>35970.49</v>
      </c>
      <c r="M48" s="82">
        <f t="shared" si="5"/>
        <v>35970.49</v>
      </c>
      <c r="N48" s="82">
        <f t="shared" si="5"/>
        <v>35970.49</v>
      </c>
    </row>
    <row r="49" spans="1:14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48300</v>
      </c>
      <c r="K49" s="82">
        <f>K50</f>
        <v>35970.49</v>
      </c>
      <c r="L49" s="82">
        <f>L50</f>
        <v>35970.49</v>
      </c>
      <c r="M49" s="82">
        <f>M50</f>
        <v>35970.49</v>
      </c>
      <c r="N49" s="82">
        <f>N50</f>
        <v>35970.49</v>
      </c>
    </row>
    <row r="50" spans="1:14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48300</v>
      </c>
      <c r="K50" s="83">
        <v>35970.49</v>
      </c>
      <c r="L50" s="83">
        <v>35970.49</v>
      </c>
      <c r="M50" s="83">
        <v>35970.49</v>
      </c>
      <c r="N50" s="83">
        <v>35970.49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11700</v>
      </c>
      <c r="J142" s="81">
        <f t="shared" si="34"/>
        <v>8900</v>
      </c>
      <c r="K142" s="81">
        <f t="shared" si="34"/>
        <v>6378.93</v>
      </c>
      <c r="L142" s="81">
        <f t="shared" si="34"/>
        <v>578.93</v>
      </c>
      <c r="M142" s="81">
        <f t="shared" si="34"/>
        <v>6378.93</v>
      </c>
      <c r="N142" s="81">
        <f t="shared" si="34"/>
        <v>578.93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11700</v>
      </c>
      <c r="J148" s="82">
        <f t="shared" si="37"/>
        <v>8900</v>
      </c>
      <c r="K148" s="82">
        <f t="shared" si="37"/>
        <v>6378.93</v>
      </c>
      <c r="L148" s="82">
        <f t="shared" si="37"/>
        <v>578.93</v>
      </c>
      <c r="M148" s="82">
        <f t="shared" si="37"/>
        <v>6378.93</v>
      </c>
      <c r="N148" s="82">
        <f t="shared" si="37"/>
        <v>578.93</v>
      </c>
    </row>
    <row r="149" spans="1:14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11700</v>
      </c>
      <c r="J149" s="82">
        <f t="shared" si="37"/>
        <v>8900</v>
      </c>
      <c r="K149" s="82">
        <f t="shared" si="37"/>
        <v>6378.93</v>
      </c>
      <c r="L149" s="82">
        <f t="shared" si="37"/>
        <v>578.93</v>
      </c>
      <c r="M149" s="82">
        <f t="shared" si="37"/>
        <v>6378.93</v>
      </c>
      <c r="N149" s="82">
        <f t="shared" si="37"/>
        <v>578.93</v>
      </c>
    </row>
    <row r="150" spans="1:14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11700</v>
      </c>
      <c r="J150" s="82">
        <f t="shared" si="38"/>
        <v>8900</v>
      </c>
      <c r="K150" s="82">
        <f t="shared" si="38"/>
        <v>6378.93</v>
      </c>
      <c r="L150" s="82">
        <f t="shared" si="38"/>
        <v>578.93</v>
      </c>
      <c r="M150" s="82">
        <f t="shared" si="38"/>
        <v>6378.93</v>
      </c>
      <c r="N150" s="82">
        <f t="shared" si="38"/>
        <v>578.93</v>
      </c>
    </row>
    <row r="151" spans="1:14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11700</v>
      </c>
      <c r="J151" s="82">
        <f t="shared" si="39"/>
        <v>8900</v>
      </c>
      <c r="K151" s="82">
        <f t="shared" si="39"/>
        <v>6378.93</v>
      </c>
      <c r="L151" s="82">
        <f t="shared" si="39"/>
        <v>578.93</v>
      </c>
      <c r="M151" s="82">
        <f t="shared" si="39"/>
        <v>6378.93</v>
      </c>
      <c r="N151" s="82">
        <f t="shared" si="39"/>
        <v>578.93</v>
      </c>
    </row>
    <row r="152" spans="1:14" s="54" customFormat="1" ht="27.75" customHeight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>
        <v>11700</v>
      </c>
      <c r="J152" s="83">
        <v>8900</v>
      </c>
      <c r="K152" s="83">
        <v>6378.93</v>
      </c>
      <c r="L152" s="83">
        <v>578.93</v>
      </c>
      <c r="M152" s="83">
        <v>6378.93</v>
      </c>
      <c r="N152" s="83">
        <v>578.93</v>
      </c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32"/>
      <c r="B187" s="133"/>
      <c r="C187" s="133"/>
      <c r="D187" s="133"/>
      <c r="E187" s="133"/>
      <c r="F187" s="133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SUM(I34)</f>
        <v>11700</v>
      </c>
      <c r="J347" s="90">
        <f>SUM(J34)</f>
        <v>8900</v>
      </c>
      <c r="K347" s="90">
        <f t="shared" si="120"/>
        <v>6378.93</v>
      </c>
      <c r="L347" s="90">
        <f t="shared" si="120"/>
        <v>578.93</v>
      </c>
      <c r="M347" s="90">
        <f t="shared" si="120"/>
        <v>6378.93</v>
      </c>
      <c r="N347" s="90">
        <f t="shared" si="120"/>
        <v>578.93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1:14" s="21" customFormat="1" ht="12.75">
      <c r="A349" s="95"/>
      <c r="B349" s="96"/>
      <c r="C349" s="96"/>
      <c r="D349" s="96"/>
      <c r="E349" s="96"/>
      <c r="F349" s="96"/>
      <c r="G349" s="96"/>
      <c r="H349" s="96"/>
      <c r="I349" s="96"/>
      <c r="J349" s="96"/>
      <c r="K349" s="45"/>
      <c r="L349" s="45"/>
      <c r="M349" s="45"/>
      <c r="N349" s="45"/>
    </row>
    <row r="350" spans="1:14" s="53" customFormat="1" ht="12.75">
      <c r="A350" s="161" t="s">
        <v>226</v>
      </c>
      <c r="B350" s="161"/>
      <c r="C350" s="161"/>
      <c r="D350" s="161"/>
      <c r="E350" s="161"/>
      <c r="F350" s="161"/>
      <c r="G350" s="161"/>
      <c r="H350" s="161"/>
      <c r="I350" s="161"/>
      <c r="J350" s="161"/>
      <c r="K350" s="52"/>
      <c r="L350" s="52"/>
      <c r="M350" s="51"/>
      <c r="N350" s="51"/>
    </row>
    <row r="351" spans="1:14" s="33" customFormat="1" ht="12.75">
      <c r="A351" s="134"/>
      <c r="B351" s="135"/>
      <c r="C351" s="135"/>
      <c r="D351" s="135"/>
      <c r="E351" s="135"/>
      <c r="F351" s="135"/>
      <c r="G351" s="135"/>
      <c r="H351" s="162" t="s">
        <v>173</v>
      </c>
      <c r="I351" s="162"/>
      <c r="J351" s="162"/>
      <c r="K351" s="34"/>
      <c r="L351" s="34"/>
      <c r="M351" s="34" t="s">
        <v>174</v>
      </c>
      <c r="N351" s="34"/>
    </row>
    <row r="352" spans="1:14" s="33" customFormat="1" ht="12.75">
      <c r="A352" s="134" t="s">
        <v>214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34"/>
      <c r="L352" s="34"/>
      <c r="M352" s="35"/>
      <c r="N352" s="35"/>
    </row>
    <row r="353" spans="1:14" s="33" customFormat="1" ht="12.75">
      <c r="A353" s="134"/>
      <c r="B353" s="134"/>
      <c r="C353" s="134"/>
      <c r="D353" s="134"/>
      <c r="E353" s="134"/>
      <c r="F353" s="134"/>
      <c r="G353" s="134"/>
      <c r="H353" s="136" t="s">
        <v>173</v>
      </c>
      <c r="I353" s="136"/>
      <c r="J353" s="136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30"/>
      <c r="B363" s="130"/>
      <c r="C363" s="130"/>
      <c r="D363" s="130"/>
      <c r="E363" s="130"/>
      <c r="F363" s="130"/>
      <c r="G363" s="130"/>
      <c r="H363" s="130"/>
      <c r="I363" s="40"/>
      <c r="J363" s="23"/>
      <c r="K363" s="40"/>
      <c r="L363" s="40"/>
      <c r="M363" s="23"/>
      <c r="N363" s="23"/>
    </row>
    <row r="364" spans="1:14" s="33" customFormat="1" ht="12.75">
      <c r="A364" s="129" t="s">
        <v>215</v>
      </c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A363:H363"/>
    <mergeCell ref="A33:F33"/>
    <mergeCell ref="A187:F187"/>
    <mergeCell ref="A351:G351"/>
    <mergeCell ref="H351:J351"/>
    <mergeCell ref="A353:G353"/>
    <mergeCell ref="H353:J353"/>
    <mergeCell ref="A25:N25"/>
    <mergeCell ref="A26:M26"/>
    <mergeCell ref="K30:M30"/>
    <mergeCell ref="A31:G32"/>
    <mergeCell ref="H31:H32"/>
    <mergeCell ref="I31:J31"/>
    <mergeCell ref="K31:L31"/>
    <mergeCell ref="M31:N31"/>
    <mergeCell ref="B14:M14"/>
    <mergeCell ref="H17:M17"/>
    <mergeCell ref="A18:M18"/>
    <mergeCell ref="A20:N20"/>
    <mergeCell ref="A23:N23"/>
    <mergeCell ref="B16:M16"/>
    <mergeCell ref="A364:N364"/>
    <mergeCell ref="A350:J350"/>
    <mergeCell ref="A352:J352"/>
    <mergeCell ref="K1:N3"/>
    <mergeCell ref="A6:M6"/>
    <mergeCell ref="H8:M8"/>
    <mergeCell ref="A9:M9"/>
    <mergeCell ref="H10:M10"/>
    <mergeCell ref="A11:M11"/>
    <mergeCell ref="A12:M12"/>
  </mergeCells>
  <printOptions/>
  <pageMargins left="0.7874015748031497" right="0.3937007874015748" top="0.5905511811023623" bottom="0.7874015748031497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9"/>
  <sheetViews>
    <sheetView zoomScale="115" zoomScaleNormal="115" zoomScalePageLayoutView="0" workbookViewId="0" topLeftCell="A7">
      <selection activeCell="U25" sqref="U25"/>
    </sheetView>
  </sheetViews>
  <sheetFormatPr defaultColWidth="9.140625" defaultRowHeight="12.75"/>
  <cols>
    <col min="1" max="5" width="1.7109375" style="5" customWidth="1"/>
    <col min="6" max="7" width="2.710937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57" t="s">
        <v>194</v>
      </c>
      <c r="L1" s="157"/>
      <c r="M1" s="157"/>
      <c r="N1" s="15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57"/>
      <c r="L2" s="157"/>
      <c r="M2" s="157"/>
      <c r="N2" s="15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57"/>
      <c r="L3" s="157"/>
      <c r="M3" s="157"/>
      <c r="N3" s="15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58" t="s">
        <v>177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60" t="s">
        <v>2</v>
      </c>
      <c r="I8" s="160"/>
      <c r="J8" s="160"/>
      <c r="K8" s="160"/>
      <c r="L8" s="160"/>
      <c r="M8" s="160"/>
    </row>
    <row r="9" spans="1:13" ht="16.5" customHeight="1">
      <c r="A9" s="153" t="s">
        <v>224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8:13" ht="15.75" customHeight="1">
      <c r="H10" s="152"/>
      <c r="I10" s="152"/>
      <c r="J10" s="152"/>
      <c r="K10" s="152"/>
      <c r="L10" s="152"/>
      <c r="M10" s="152"/>
    </row>
    <row r="11" spans="1:13" ht="11.25" customHeight="1">
      <c r="A11" s="152" t="s">
        <v>197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" customHeight="1">
      <c r="A12" s="152" t="s">
        <v>172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" customHeight="1"/>
    <row r="14" spans="2:13" ht="12" customHeight="1">
      <c r="B14" s="153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ht="12" customHeight="1"/>
    <row r="16" spans="8:13" ht="12.75" customHeight="1">
      <c r="H16" s="152" t="s">
        <v>233</v>
      </c>
      <c r="I16" s="152"/>
      <c r="J16" s="152"/>
      <c r="K16" s="152"/>
      <c r="L16" s="152"/>
      <c r="M16" s="152"/>
    </row>
    <row r="17" spans="8:13" ht="11.25" customHeight="1">
      <c r="H17" s="154" t="s">
        <v>4</v>
      </c>
      <c r="I17" s="154"/>
      <c r="J17" s="154"/>
      <c r="K17" s="154"/>
      <c r="L17" s="154"/>
      <c r="M17" s="154"/>
    </row>
    <row r="18" spans="1:13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56" t="s">
        <v>200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199</v>
      </c>
    </row>
    <row r="23" spans="1:14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38" t="s">
        <v>201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3" ht="12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40" t="s">
        <v>169</v>
      </c>
      <c r="L30" s="140"/>
      <c r="M30" s="140"/>
    </row>
    <row r="31" spans="1:14" s="78" customFormat="1" ht="24" customHeight="1">
      <c r="A31" s="141" t="s">
        <v>5</v>
      </c>
      <c r="B31" s="142"/>
      <c r="C31" s="142"/>
      <c r="D31" s="142"/>
      <c r="E31" s="142"/>
      <c r="F31" s="142"/>
      <c r="G31" s="143"/>
      <c r="H31" s="147" t="s">
        <v>6</v>
      </c>
      <c r="I31" s="149" t="s">
        <v>7</v>
      </c>
      <c r="J31" s="149"/>
      <c r="K31" s="150" t="s">
        <v>186</v>
      </c>
      <c r="L31" s="151"/>
      <c r="M31" s="150" t="s">
        <v>183</v>
      </c>
      <c r="N31" s="151"/>
    </row>
    <row r="32" spans="1:14" s="78" customFormat="1" ht="43.5" customHeight="1">
      <c r="A32" s="144"/>
      <c r="B32" s="145"/>
      <c r="C32" s="145"/>
      <c r="D32" s="145"/>
      <c r="E32" s="145"/>
      <c r="F32" s="145"/>
      <c r="G32" s="146"/>
      <c r="H32" s="148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7" s="78" customFormat="1" ht="11.25" customHeight="1">
      <c r="A33" s="131" t="s">
        <v>8</v>
      </c>
      <c r="B33" s="131"/>
      <c r="C33" s="131"/>
      <c r="D33" s="131"/>
      <c r="E33" s="131"/>
      <c r="F33" s="131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  <c r="P33" s="98"/>
      <c r="Q33" s="98"/>
    </row>
    <row r="34" spans="1:17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21000</v>
      </c>
      <c r="J34" s="81">
        <f t="shared" si="0"/>
        <v>18400</v>
      </c>
      <c r="K34" s="81">
        <f t="shared" si="0"/>
        <v>13274.8</v>
      </c>
      <c r="L34" s="81">
        <f t="shared" si="0"/>
        <v>279.69</v>
      </c>
      <c r="M34" s="81">
        <f t="shared" si="0"/>
        <v>13274.8</v>
      </c>
      <c r="N34" s="81">
        <f t="shared" si="0"/>
        <v>279.69</v>
      </c>
      <c r="P34" s="100"/>
      <c r="Q34" s="118"/>
    </row>
    <row r="35" spans="1:17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>SUM(I36+I47)</f>
        <v>21000</v>
      </c>
      <c r="J35" s="81">
        <f>SUM(J36+J41)</f>
        <v>18400</v>
      </c>
      <c r="K35" s="81">
        <f>SUM(K36+K41)</f>
        <v>13274.8</v>
      </c>
      <c r="L35" s="81">
        <f>SUM(L36+L41)</f>
        <v>279.69</v>
      </c>
      <c r="M35" s="81">
        <f>SUM(M36+M41)</f>
        <v>13274.8</v>
      </c>
      <c r="N35" s="81">
        <f>SUM(N36+N41)</f>
        <v>279.69</v>
      </c>
      <c r="P35" s="100"/>
      <c r="Q35" s="119"/>
    </row>
    <row r="36" spans="1:17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16000</v>
      </c>
      <c r="J36" s="82">
        <f aca="true" t="shared" si="1" ref="J36:N37">SUM(J37)</f>
        <v>14000</v>
      </c>
      <c r="K36" s="82">
        <f t="shared" si="1"/>
        <v>10139.34</v>
      </c>
      <c r="L36" s="82">
        <f t="shared" si="1"/>
        <v>213.55</v>
      </c>
      <c r="M36" s="82">
        <f t="shared" si="1"/>
        <v>10139.34</v>
      </c>
      <c r="N36" s="82">
        <f t="shared" si="1"/>
        <v>213.55</v>
      </c>
      <c r="P36" s="101"/>
      <c r="Q36" s="119"/>
    </row>
    <row r="37" spans="1:17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16000</v>
      </c>
      <c r="J37" s="82">
        <f t="shared" si="1"/>
        <v>14000</v>
      </c>
      <c r="K37" s="82">
        <f t="shared" si="1"/>
        <v>10139.34</v>
      </c>
      <c r="L37" s="82">
        <f t="shared" si="1"/>
        <v>213.55</v>
      </c>
      <c r="M37" s="82">
        <f t="shared" si="1"/>
        <v>10139.34</v>
      </c>
      <c r="N37" s="82">
        <f t="shared" si="1"/>
        <v>213.55</v>
      </c>
      <c r="P37" s="101"/>
      <c r="Q37" s="119"/>
    </row>
    <row r="38" spans="1:17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115">
        <f aca="true" t="shared" si="2" ref="I38:N38">+I39+I46</f>
        <v>16000</v>
      </c>
      <c r="J38" s="82">
        <f t="shared" si="2"/>
        <v>14000</v>
      </c>
      <c r="K38" s="82">
        <f t="shared" si="2"/>
        <v>10139.34</v>
      </c>
      <c r="L38" s="82">
        <f t="shared" si="2"/>
        <v>213.55</v>
      </c>
      <c r="M38" s="82">
        <f t="shared" si="2"/>
        <v>10139.34</v>
      </c>
      <c r="N38" s="82">
        <f t="shared" si="2"/>
        <v>213.55</v>
      </c>
      <c r="P38" s="101"/>
      <c r="Q38" s="119"/>
    </row>
    <row r="39" spans="1:17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115">
        <f aca="true" t="shared" si="3" ref="I39:N39">+I40</f>
        <v>16000</v>
      </c>
      <c r="J39" s="115">
        <f t="shared" si="3"/>
        <v>14000</v>
      </c>
      <c r="K39" s="115">
        <f t="shared" si="3"/>
        <v>10139.34</v>
      </c>
      <c r="L39" s="115">
        <f t="shared" si="3"/>
        <v>213.55</v>
      </c>
      <c r="M39" s="115">
        <f t="shared" si="3"/>
        <v>10139.34</v>
      </c>
      <c r="N39" s="115">
        <f t="shared" si="3"/>
        <v>213.55</v>
      </c>
      <c r="P39" s="101"/>
      <c r="Q39" s="120"/>
    </row>
    <row r="40" spans="1:17" s="54" customFormat="1" ht="14.25" customHeight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164</v>
      </c>
      <c r="H40" s="59" t="s">
        <v>148</v>
      </c>
      <c r="I40" s="114">
        <v>16000</v>
      </c>
      <c r="J40" s="114">
        <v>14000</v>
      </c>
      <c r="K40" s="114">
        <v>10139.34</v>
      </c>
      <c r="L40" s="114">
        <v>213.55</v>
      </c>
      <c r="M40" s="114">
        <v>10139.34</v>
      </c>
      <c r="N40" s="114">
        <v>213.55</v>
      </c>
      <c r="P40" s="101"/>
      <c r="Q40" s="119"/>
    </row>
    <row r="41" spans="1:17" s="54" customFormat="1" ht="16.5" customHeight="1">
      <c r="A41" s="59">
        <v>2</v>
      </c>
      <c r="B41" s="59">
        <v>1</v>
      </c>
      <c r="C41" s="59">
        <v>2</v>
      </c>
      <c r="D41" s="59"/>
      <c r="E41" s="59"/>
      <c r="F41" s="60"/>
      <c r="G41" s="60"/>
      <c r="H41" s="59" t="s">
        <v>16</v>
      </c>
      <c r="I41" s="116">
        <f aca="true" t="shared" si="4" ref="I41:N41">SUM(I349)</f>
        <v>5000</v>
      </c>
      <c r="J41" s="116">
        <f t="shared" si="4"/>
        <v>4400</v>
      </c>
      <c r="K41" s="116">
        <f t="shared" si="4"/>
        <v>3135.46</v>
      </c>
      <c r="L41" s="116">
        <f t="shared" si="4"/>
        <v>66.14</v>
      </c>
      <c r="M41" s="116">
        <f t="shared" si="4"/>
        <v>3135.46</v>
      </c>
      <c r="N41" s="116">
        <f t="shared" si="4"/>
        <v>66.14</v>
      </c>
      <c r="P41" s="102"/>
      <c r="Q41" s="120"/>
    </row>
    <row r="42" spans="1:17" s="54" customFormat="1" ht="14.25" customHeight="1" hidden="1">
      <c r="A42" s="59">
        <v>2</v>
      </c>
      <c r="B42" s="59">
        <v>1</v>
      </c>
      <c r="C42" s="59">
        <v>2</v>
      </c>
      <c r="D42" s="59">
        <v>1</v>
      </c>
      <c r="E42" s="59"/>
      <c r="F42" s="60"/>
      <c r="G42" s="60"/>
      <c r="H42" s="59" t="s">
        <v>16</v>
      </c>
      <c r="I42" s="83">
        <v>48600</v>
      </c>
      <c r="J42" s="83">
        <v>8000</v>
      </c>
      <c r="K42" s="83">
        <v>8000</v>
      </c>
      <c r="L42" s="84">
        <v>8000</v>
      </c>
      <c r="M42" s="83">
        <v>8000</v>
      </c>
      <c r="N42" s="84">
        <v>8000</v>
      </c>
      <c r="P42" s="102"/>
      <c r="Q42" s="120"/>
    </row>
    <row r="43" spans="1:17" s="54" customFormat="1" ht="14.25" customHeight="1" hidden="1">
      <c r="A43" s="59">
        <v>2</v>
      </c>
      <c r="B43" s="59">
        <v>1</v>
      </c>
      <c r="C43" s="59">
        <v>2</v>
      </c>
      <c r="D43" s="59">
        <v>1</v>
      </c>
      <c r="E43" s="59">
        <v>1</v>
      </c>
      <c r="F43" s="60"/>
      <c r="G43" s="60"/>
      <c r="H43" s="59" t="s">
        <v>16</v>
      </c>
      <c r="I43" s="83">
        <v>48600</v>
      </c>
      <c r="J43" s="83">
        <v>8000</v>
      </c>
      <c r="K43" s="83">
        <v>8000</v>
      </c>
      <c r="L43" s="83">
        <v>8000</v>
      </c>
      <c r="M43" s="83">
        <v>8000</v>
      </c>
      <c r="N43" s="83">
        <v>8000</v>
      </c>
      <c r="P43" s="102"/>
      <c r="Q43" s="120"/>
    </row>
    <row r="44" spans="1:17" s="54" customFormat="1" ht="14.25" customHeight="1" hidden="1">
      <c r="A44" s="59">
        <v>2</v>
      </c>
      <c r="B44" s="59">
        <v>1</v>
      </c>
      <c r="C44" s="59">
        <v>2</v>
      </c>
      <c r="D44" s="59">
        <v>1</v>
      </c>
      <c r="E44" s="59">
        <v>1</v>
      </c>
      <c r="F44" s="60">
        <v>1</v>
      </c>
      <c r="G44" s="60"/>
      <c r="H44" s="59" t="s">
        <v>16</v>
      </c>
      <c r="I44" s="83">
        <v>48600</v>
      </c>
      <c r="J44" s="83">
        <v>8000</v>
      </c>
      <c r="K44" s="83">
        <v>8000</v>
      </c>
      <c r="L44" s="83">
        <v>8000</v>
      </c>
      <c r="M44" s="83">
        <v>8000</v>
      </c>
      <c r="N44" s="83">
        <v>8000</v>
      </c>
      <c r="P44" s="102"/>
      <c r="Q44" s="120"/>
    </row>
    <row r="45" spans="1:17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/>
      <c r="J45" s="83"/>
      <c r="K45" s="83"/>
      <c r="L45" s="83"/>
      <c r="M45" s="83"/>
      <c r="N45" s="83"/>
      <c r="P45" s="102"/>
      <c r="Q45" s="120"/>
    </row>
    <row r="46" spans="1:17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  <c r="P46" s="102"/>
      <c r="Q46" s="120"/>
    </row>
    <row r="47" spans="1:17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5000</v>
      </c>
      <c r="J47" s="82">
        <f aca="true" t="shared" si="5" ref="J47:N48">J48</f>
        <v>1200</v>
      </c>
      <c r="K47" s="82">
        <f t="shared" si="5"/>
        <v>813.07</v>
      </c>
      <c r="L47" s="82">
        <f t="shared" si="5"/>
        <v>813.07</v>
      </c>
      <c r="M47" s="82">
        <f t="shared" si="5"/>
        <v>813.07</v>
      </c>
      <c r="N47" s="82">
        <f t="shared" si="5"/>
        <v>813.07</v>
      </c>
      <c r="P47" s="101"/>
      <c r="Q47" s="120"/>
    </row>
    <row r="48" spans="1:17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5000</v>
      </c>
      <c r="J48" s="82">
        <f t="shared" si="5"/>
        <v>1200</v>
      </c>
      <c r="K48" s="82">
        <f t="shared" si="5"/>
        <v>813.07</v>
      </c>
      <c r="L48" s="82">
        <f t="shared" si="5"/>
        <v>813.07</v>
      </c>
      <c r="M48" s="82">
        <f t="shared" si="5"/>
        <v>813.07</v>
      </c>
      <c r="N48" s="82">
        <f t="shared" si="5"/>
        <v>813.07</v>
      </c>
      <c r="P48" s="101"/>
      <c r="Q48" s="120"/>
    </row>
    <row r="49" spans="1:17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5000</v>
      </c>
      <c r="J49" s="82">
        <f>J50</f>
        <v>1200</v>
      </c>
      <c r="K49" s="82">
        <f>K50</f>
        <v>813.07</v>
      </c>
      <c r="L49" s="82">
        <f>L50</f>
        <v>813.07</v>
      </c>
      <c r="M49" s="82">
        <f>M50</f>
        <v>813.07</v>
      </c>
      <c r="N49" s="82">
        <f>N50</f>
        <v>813.07</v>
      </c>
      <c r="P49" s="101"/>
      <c r="Q49" s="120"/>
    </row>
    <row r="50" spans="1:17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5000</v>
      </c>
      <c r="J50" s="83">
        <v>1200</v>
      </c>
      <c r="K50" s="83">
        <v>813.07</v>
      </c>
      <c r="L50" s="83">
        <v>813.07</v>
      </c>
      <c r="M50" s="83">
        <v>813.07</v>
      </c>
      <c r="N50" s="83">
        <v>813.07</v>
      </c>
      <c r="P50" s="102"/>
      <c r="Q50" s="120"/>
    </row>
    <row r="51" spans="1:17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  <c r="P51" s="100"/>
      <c r="Q51" s="120"/>
    </row>
    <row r="52" spans="1:17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  <c r="P52" s="101"/>
      <c r="Q52" s="120"/>
    </row>
    <row r="53" spans="1:17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  <c r="P53" s="101"/>
      <c r="Q53" s="120"/>
    </row>
    <row r="54" spans="1:17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  <c r="P54" s="101"/>
      <c r="Q54" s="120"/>
    </row>
    <row r="55" spans="1:17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  <c r="P55" s="102"/>
      <c r="Q55" s="120"/>
    </row>
    <row r="56" spans="1:17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  <c r="P56" s="102"/>
      <c r="Q56" s="120"/>
    </row>
    <row r="57" spans="1:17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  <c r="P57" s="102"/>
      <c r="Q57" s="120"/>
    </row>
    <row r="58" spans="1:17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  <c r="P58" s="102"/>
      <c r="Q58" s="120"/>
    </row>
    <row r="59" spans="1:17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  <c r="P59" s="102"/>
      <c r="Q59" s="120"/>
    </row>
    <row r="60" spans="1:17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  <c r="P60" s="102"/>
      <c r="Q60" s="120"/>
    </row>
    <row r="61" spans="1:17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  <c r="P61" s="102"/>
      <c r="Q61" s="120"/>
    </row>
    <row r="62" spans="1:17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  <c r="P62" s="102"/>
      <c r="Q62" s="120"/>
    </row>
    <row r="63" spans="1:17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  <c r="P63" s="102"/>
      <c r="Q63" s="120"/>
    </row>
    <row r="64" spans="1:17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  <c r="P64" s="102"/>
      <c r="Q64" s="120"/>
    </row>
    <row r="65" spans="1:17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  <c r="P65" s="102"/>
      <c r="Q65" s="120"/>
    </row>
    <row r="66" spans="1:17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  <c r="P66" s="102"/>
      <c r="Q66" s="120"/>
    </row>
    <row r="67" spans="1:17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  <c r="P67" s="102"/>
      <c r="Q67" s="120"/>
    </row>
    <row r="68" spans="1:17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  <c r="P68" s="102"/>
      <c r="Q68" s="120"/>
    </row>
    <row r="69" spans="1:17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  <c r="P69" s="102"/>
      <c r="Q69" s="120"/>
    </row>
    <row r="70" spans="1:17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  <c r="P70" s="102"/>
      <c r="Q70" s="120"/>
    </row>
    <row r="71" spans="1:17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  <c r="P71" s="102"/>
      <c r="Q71" s="120"/>
    </row>
    <row r="72" spans="1:17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  <c r="P72" s="102"/>
      <c r="Q72" s="120"/>
    </row>
    <row r="73" spans="1:17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  <c r="P73" s="102"/>
      <c r="Q73" s="120"/>
    </row>
    <row r="74" spans="1:17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  <c r="P74" s="102"/>
      <c r="Q74" s="120"/>
    </row>
    <row r="75" spans="1:17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  <c r="P75" s="102"/>
      <c r="Q75" s="120"/>
    </row>
    <row r="76" spans="1:17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  <c r="P76" s="100"/>
      <c r="Q76" s="120"/>
    </row>
    <row r="77" spans="1:17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  <c r="P77" s="101"/>
      <c r="Q77" s="120"/>
    </row>
    <row r="78" spans="1:17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  <c r="P78" s="101"/>
      <c r="Q78" s="120"/>
    </row>
    <row r="79" spans="1:17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  <c r="P79" s="101"/>
      <c r="Q79" s="120"/>
    </row>
    <row r="80" spans="1:17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  <c r="P80" s="102"/>
      <c r="Q80" s="120"/>
    </row>
    <row r="81" spans="1:17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  <c r="P81" s="102"/>
      <c r="Q81" s="120"/>
    </row>
    <row r="82" spans="1:17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  <c r="P82" s="102"/>
      <c r="Q82" s="120"/>
    </row>
    <row r="83" spans="1:17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  <c r="P83" s="101"/>
      <c r="Q83" s="120"/>
    </row>
    <row r="84" spans="1:17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  <c r="P84" s="101"/>
      <c r="Q84" s="120"/>
    </row>
    <row r="85" spans="1:17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  <c r="P85" s="102"/>
      <c r="Q85" s="120"/>
    </row>
    <row r="86" spans="1:17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  <c r="P86" s="102"/>
      <c r="Q86" s="120"/>
    </row>
    <row r="87" spans="1:17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  <c r="P87" s="102"/>
      <c r="Q87" s="120"/>
    </row>
    <row r="88" spans="1:17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  <c r="P88" s="101"/>
      <c r="Q88" s="120"/>
    </row>
    <row r="89" spans="1:17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  <c r="P89" s="101"/>
      <c r="Q89" s="120"/>
    </row>
    <row r="90" spans="1:17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  <c r="P90" s="102"/>
      <c r="Q90" s="120"/>
    </row>
    <row r="91" spans="1:17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  <c r="P91" s="102"/>
      <c r="Q91" s="120"/>
    </row>
    <row r="92" spans="1:17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  <c r="P92" s="102"/>
      <c r="Q92" s="120"/>
    </row>
    <row r="93" spans="1:17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  <c r="P93" s="101"/>
      <c r="Q93" s="120"/>
    </row>
    <row r="94" spans="1:17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  <c r="P94" s="101"/>
      <c r="Q94" s="120"/>
    </row>
    <row r="95" spans="1:17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  <c r="P95" s="101"/>
      <c r="Q95" s="120"/>
    </row>
    <row r="96" spans="1:17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  <c r="P96" s="102"/>
      <c r="Q96" s="120"/>
    </row>
    <row r="97" spans="1:17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  <c r="P97" s="100"/>
      <c r="Q97" s="120"/>
    </row>
    <row r="98" spans="1:17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  <c r="P98" s="101"/>
      <c r="Q98" s="120"/>
    </row>
    <row r="99" spans="1:17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  <c r="P99" s="101"/>
      <c r="Q99" s="120"/>
    </row>
    <row r="100" spans="1:17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  <c r="P100" s="101"/>
      <c r="Q100" s="120"/>
    </row>
    <row r="101" spans="1:17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  <c r="P101" s="102"/>
      <c r="Q101" s="120"/>
    </row>
    <row r="102" spans="1:17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  <c r="P102" s="102"/>
      <c r="Q102" s="120"/>
    </row>
    <row r="103" spans="1:17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  <c r="P103" s="102"/>
      <c r="Q103" s="120"/>
    </row>
    <row r="104" spans="1:17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  <c r="P104" s="100"/>
      <c r="Q104" s="120"/>
    </row>
    <row r="105" spans="1:17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  <c r="P105" s="101"/>
      <c r="Q105" s="120"/>
    </row>
    <row r="106" spans="1:17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  <c r="P106" s="101"/>
      <c r="Q106" s="120"/>
    </row>
    <row r="107" spans="1:17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  <c r="P107" s="101"/>
      <c r="Q107" s="120"/>
    </row>
    <row r="108" spans="1:17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  <c r="P108" s="102"/>
      <c r="Q108" s="120"/>
    </row>
    <row r="109" spans="1:17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  <c r="P109" s="102"/>
      <c r="Q109" s="120"/>
    </row>
    <row r="110" spans="1:17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  <c r="P110" s="101"/>
      <c r="Q110" s="120"/>
    </row>
    <row r="111" spans="1:17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  <c r="P111" s="101"/>
      <c r="Q111" s="120"/>
    </row>
    <row r="112" spans="1:17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  <c r="P112" s="101"/>
      <c r="Q112" s="120"/>
    </row>
    <row r="113" spans="1:17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  <c r="P113" s="102"/>
      <c r="Q113" s="120"/>
    </row>
    <row r="114" spans="1:17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  <c r="P114" s="102"/>
      <c r="Q114" s="120"/>
    </row>
    <row r="115" spans="1:17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  <c r="P115" s="101"/>
      <c r="Q115" s="120"/>
    </row>
    <row r="116" spans="1:17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  <c r="P116" s="101"/>
      <c r="Q116" s="120"/>
    </row>
    <row r="117" spans="1:17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  <c r="P117" s="101"/>
      <c r="Q117" s="120"/>
    </row>
    <row r="118" spans="1:17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  <c r="P118" s="102"/>
      <c r="Q118" s="120"/>
    </row>
    <row r="119" spans="1:17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  <c r="P119" s="102"/>
      <c r="Q119" s="120"/>
    </row>
    <row r="120" spans="1:17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  <c r="P120" s="100"/>
      <c r="Q120" s="120"/>
    </row>
    <row r="121" spans="1:17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  <c r="P121" s="101"/>
      <c r="Q121" s="120"/>
    </row>
    <row r="122" spans="1:17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  <c r="P122" s="101"/>
      <c r="Q122" s="120"/>
    </row>
    <row r="123" spans="1:17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  <c r="P123" s="101"/>
      <c r="Q123" s="120"/>
    </row>
    <row r="124" spans="1:17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  <c r="P124" s="102"/>
      <c r="Q124" s="120"/>
    </row>
    <row r="125" spans="1:17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  <c r="P125" s="102"/>
      <c r="Q125" s="120"/>
    </row>
    <row r="126" spans="1:17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  <c r="P126" s="101"/>
      <c r="Q126" s="120"/>
    </row>
    <row r="127" spans="1:17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  <c r="P127" s="101"/>
      <c r="Q127" s="120"/>
    </row>
    <row r="128" spans="1:17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  <c r="P128" s="125"/>
      <c r="Q128" s="120"/>
    </row>
    <row r="129" spans="1:17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  <c r="P129" s="102"/>
      <c r="Q129" s="120"/>
    </row>
    <row r="130" spans="1:17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  <c r="P130" s="101"/>
      <c r="Q130" s="120"/>
    </row>
    <row r="131" spans="1:17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  <c r="P131" s="101"/>
      <c r="Q131" s="120"/>
    </row>
    <row r="132" spans="1:17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  <c r="P132" s="101"/>
      <c r="Q132" s="120"/>
    </row>
    <row r="133" spans="1:17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  <c r="P133" s="102"/>
      <c r="Q133" s="120"/>
    </row>
    <row r="134" spans="1:17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  <c r="P134" s="101"/>
      <c r="Q134" s="120"/>
    </row>
    <row r="135" spans="1:17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  <c r="P135" s="101"/>
      <c r="Q135" s="120"/>
    </row>
    <row r="136" spans="1:17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  <c r="P136" s="101"/>
      <c r="Q136" s="120"/>
    </row>
    <row r="137" spans="1:17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  <c r="P137" s="102"/>
      <c r="Q137" s="120"/>
    </row>
    <row r="138" spans="1:17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  <c r="P138" s="101"/>
      <c r="Q138" s="120"/>
    </row>
    <row r="139" spans="1:17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  <c r="P139" s="101"/>
      <c r="Q139" s="120"/>
    </row>
    <row r="140" spans="1:17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  <c r="P140" s="101"/>
      <c r="Q140" s="120"/>
    </row>
    <row r="141" spans="1:17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  <c r="P141" s="102"/>
      <c r="Q141" s="120"/>
    </row>
    <row r="142" spans="1:17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  <c r="P142" s="100"/>
      <c r="Q142" s="120"/>
    </row>
    <row r="143" spans="1:17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  <c r="P143" s="101"/>
      <c r="Q143" s="120"/>
    </row>
    <row r="144" spans="1:17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  <c r="P144" s="101"/>
      <c r="Q144" s="120"/>
    </row>
    <row r="145" spans="1:17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  <c r="P145" s="101"/>
      <c r="Q145" s="120"/>
    </row>
    <row r="146" spans="1:17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  <c r="P146" s="102"/>
      <c r="Q146" s="120"/>
    </row>
    <row r="147" spans="1:17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  <c r="P147" s="102"/>
      <c r="Q147" s="120"/>
    </row>
    <row r="148" spans="1:17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  <c r="P148" s="101"/>
      <c r="Q148" s="120"/>
    </row>
    <row r="149" spans="1:17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  <c r="P149" s="101"/>
      <c r="Q149" s="120"/>
    </row>
    <row r="150" spans="1:17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  <c r="P150" s="101"/>
      <c r="Q150" s="120"/>
    </row>
    <row r="151" spans="1:17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  <c r="P151" s="101"/>
      <c r="Q151" s="120"/>
    </row>
    <row r="152" spans="1:17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  <c r="P152" s="102"/>
      <c r="Q152" s="120"/>
    </row>
    <row r="153" spans="1:17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  <c r="P153" s="102"/>
      <c r="Q153" s="120"/>
    </row>
    <row r="154" spans="1:17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  <c r="P154" s="102"/>
      <c r="Q154" s="120"/>
    </row>
    <row r="155" spans="1:17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  <c r="P155" s="102"/>
      <c r="Q155" s="120"/>
    </row>
    <row r="156" spans="1:17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  <c r="P156" s="102"/>
      <c r="Q156" s="120"/>
    </row>
    <row r="157" spans="1:17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  <c r="P157" s="102"/>
      <c r="Q157" s="120"/>
    </row>
    <row r="158" spans="1:17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  <c r="P158" s="102"/>
      <c r="Q158" s="120"/>
    </row>
    <row r="159" spans="1:17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  <c r="P159" s="101"/>
      <c r="Q159" s="120"/>
    </row>
    <row r="160" spans="1:17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  <c r="P160" s="101"/>
      <c r="Q160" s="120"/>
    </row>
    <row r="161" spans="1:17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  <c r="P161" s="101"/>
      <c r="Q161" s="120"/>
    </row>
    <row r="162" spans="1:17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  <c r="P162" s="102"/>
      <c r="Q162" s="120"/>
    </row>
    <row r="163" spans="1:17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  <c r="P163" s="102"/>
      <c r="Q163" s="120"/>
    </row>
    <row r="164" spans="1:17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  <c r="P164" s="100"/>
      <c r="Q164" s="120"/>
    </row>
    <row r="165" spans="1:17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  <c r="P165" s="101"/>
      <c r="Q165" s="120"/>
    </row>
    <row r="166" spans="1:17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  <c r="P166" s="101"/>
      <c r="Q166" s="120"/>
    </row>
    <row r="167" spans="1:17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  <c r="P167" s="101"/>
      <c r="Q167" s="120"/>
    </row>
    <row r="168" spans="1:17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  <c r="P168" s="102"/>
      <c r="Q168" s="120"/>
    </row>
    <row r="169" spans="1:17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  <c r="P169" s="102"/>
      <c r="Q169" s="120"/>
    </row>
    <row r="170" spans="1:17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  <c r="P170" s="101"/>
      <c r="Q170" s="120"/>
    </row>
    <row r="171" spans="1:17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  <c r="P171" s="101"/>
      <c r="Q171" s="120"/>
    </row>
    <row r="172" spans="1:17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  <c r="P172" s="102"/>
      <c r="Q172" s="120"/>
    </row>
    <row r="173" spans="1:17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  <c r="P173" s="100"/>
      <c r="Q173" s="120"/>
    </row>
    <row r="174" spans="1:17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  <c r="P174" s="101"/>
      <c r="Q174" s="120"/>
    </row>
    <row r="175" spans="1:17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  <c r="P175" s="101"/>
      <c r="Q175" s="120"/>
    </row>
    <row r="176" spans="1:17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  <c r="P176" s="101"/>
      <c r="Q176" s="120"/>
    </row>
    <row r="177" spans="1:17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  <c r="P177" s="102"/>
      <c r="Q177" s="120"/>
    </row>
    <row r="178" spans="1:17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  <c r="P178" s="101"/>
      <c r="Q178" s="120"/>
    </row>
    <row r="179" spans="1:17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  <c r="P179" s="101"/>
      <c r="Q179" s="120"/>
    </row>
    <row r="180" spans="1:17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  <c r="P180" s="101"/>
      <c r="Q180" s="120"/>
    </row>
    <row r="181" spans="1:17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  <c r="P181" s="101"/>
      <c r="Q181" s="120"/>
    </row>
    <row r="182" spans="1:17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  <c r="P182" s="101"/>
      <c r="Q182" s="120"/>
    </row>
    <row r="183" spans="1:17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  <c r="P183" s="102"/>
      <c r="Q183" s="120"/>
    </row>
    <row r="184" spans="1:17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  <c r="P184" s="101"/>
      <c r="Q184" s="120"/>
    </row>
    <row r="185" spans="1:17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  <c r="P185" s="101"/>
      <c r="Q185" s="120"/>
    </row>
    <row r="186" spans="1:17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  <c r="P186" s="101"/>
      <c r="Q186" s="120"/>
    </row>
    <row r="187" spans="1:17" s="54" customFormat="1" ht="18" customHeight="1" hidden="1">
      <c r="A187" s="132"/>
      <c r="B187" s="133"/>
      <c r="C187" s="133"/>
      <c r="D187" s="133"/>
      <c r="E187" s="133"/>
      <c r="F187" s="133"/>
      <c r="G187" s="71"/>
      <c r="H187" s="64"/>
      <c r="I187" s="87"/>
      <c r="J187" s="88"/>
      <c r="K187" s="88"/>
      <c r="L187" s="88"/>
      <c r="M187" s="88"/>
      <c r="N187" s="88"/>
      <c r="P187" s="103"/>
      <c r="Q187" s="120"/>
    </row>
    <row r="188" spans="1:17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  <c r="P188" s="102"/>
      <c r="Q188" s="120"/>
    </row>
    <row r="189" spans="1:17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  <c r="P189" s="101"/>
      <c r="Q189" s="120"/>
    </row>
    <row r="190" spans="1:17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  <c r="P190" s="100"/>
      <c r="Q190" s="120"/>
    </row>
    <row r="191" spans="1:17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  <c r="P191" s="100"/>
      <c r="Q191" s="120"/>
    </row>
    <row r="192" spans="1:17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  <c r="P192" s="101"/>
      <c r="Q192" s="120"/>
    </row>
    <row r="193" spans="1:17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  <c r="P193" s="101"/>
      <c r="Q193" s="120"/>
    </row>
    <row r="194" spans="1:17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  <c r="P194" s="101"/>
      <c r="Q194" s="120"/>
    </row>
    <row r="195" spans="1:17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  <c r="P195" s="102"/>
      <c r="Q195" s="120"/>
    </row>
    <row r="196" spans="1:17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  <c r="P196" s="101"/>
      <c r="Q196" s="120"/>
    </row>
    <row r="197" spans="1:17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  <c r="P197" s="101"/>
      <c r="Q197" s="120"/>
    </row>
    <row r="198" spans="1:17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  <c r="P198" s="102"/>
      <c r="Q198" s="120"/>
    </row>
    <row r="199" spans="1:17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  <c r="P199" s="102"/>
      <c r="Q199" s="120"/>
    </row>
    <row r="200" spans="1:17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  <c r="P200" s="102"/>
      <c r="Q200" s="120"/>
    </row>
    <row r="201" spans="1:17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  <c r="P201" s="101"/>
      <c r="Q201" s="120"/>
    </row>
    <row r="202" spans="1:17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  <c r="P202" s="101"/>
      <c r="Q202" s="120"/>
    </row>
    <row r="203" spans="1:17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  <c r="P203" s="102"/>
      <c r="Q203" s="120"/>
    </row>
    <row r="204" spans="1:17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  <c r="P204" s="102"/>
      <c r="Q204" s="120"/>
    </row>
    <row r="205" spans="1:17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  <c r="P205" s="101"/>
      <c r="Q205" s="120"/>
    </row>
    <row r="206" spans="1:17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  <c r="P206" s="101"/>
      <c r="Q206" s="120"/>
    </row>
    <row r="207" spans="1:17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  <c r="P207" s="102"/>
      <c r="Q207" s="120"/>
    </row>
    <row r="208" spans="1:17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  <c r="P208" s="102"/>
      <c r="Q208" s="120"/>
    </row>
    <row r="209" spans="1:17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  <c r="P209" s="102"/>
      <c r="Q209" s="120"/>
    </row>
    <row r="210" spans="1:17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  <c r="P210" s="101"/>
      <c r="Q210" s="120"/>
    </row>
    <row r="211" spans="1:17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  <c r="P211" s="101"/>
      <c r="Q211" s="120"/>
    </row>
    <row r="212" spans="1:17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  <c r="P212" s="102"/>
      <c r="Q212" s="120"/>
    </row>
    <row r="213" spans="1:17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  <c r="P213" s="101"/>
      <c r="Q213" s="120"/>
    </row>
    <row r="214" spans="1:17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  <c r="P214" s="101"/>
      <c r="Q214" s="120"/>
    </row>
    <row r="215" spans="1:17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  <c r="P215" s="101"/>
      <c r="Q215" s="120"/>
    </row>
    <row r="216" spans="1:17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  <c r="P216" s="102"/>
      <c r="Q216" s="120"/>
    </row>
    <row r="217" spans="1:17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  <c r="P217" s="102"/>
      <c r="Q217" s="120"/>
    </row>
    <row r="218" spans="1:17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  <c r="P218" s="102"/>
      <c r="Q218" s="120"/>
    </row>
    <row r="219" spans="1:17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  <c r="P219" s="102"/>
      <c r="Q219" s="120"/>
    </row>
    <row r="220" spans="1:17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  <c r="P220" s="102"/>
      <c r="Q220" s="120"/>
    </row>
    <row r="221" spans="1:17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  <c r="P221" s="101"/>
      <c r="Q221" s="120"/>
    </row>
    <row r="222" spans="1:17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  <c r="P222" s="101"/>
      <c r="Q222" s="120"/>
    </row>
    <row r="223" spans="1:17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  <c r="P223" s="101"/>
      <c r="Q223" s="120"/>
    </row>
    <row r="224" spans="1:17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  <c r="P224" s="102"/>
      <c r="Q224" s="120"/>
    </row>
    <row r="225" spans="1:17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  <c r="P225" s="101"/>
      <c r="Q225" s="120"/>
    </row>
    <row r="226" spans="1:17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  <c r="P226" s="101"/>
      <c r="Q226" s="120"/>
    </row>
    <row r="227" spans="1:17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  <c r="P227" s="102"/>
      <c r="Q227" s="120"/>
    </row>
    <row r="228" spans="1:17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  <c r="P228" s="102"/>
      <c r="Q228" s="120"/>
    </row>
    <row r="229" spans="1:17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  <c r="P229" s="102"/>
      <c r="Q229" s="120"/>
    </row>
    <row r="230" spans="1:17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  <c r="P230" s="102"/>
      <c r="Q230" s="120"/>
    </row>
    <row r="231" spans="1:17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  <c r="P231" s="101"/>
      <c r="Q231" s="120"/>
    </row>
    <row r="232" spans="1:17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  <c r="P232" s="101"/>
      <c r="Q232" s="120"/>
    </row>
    <row r="233" spans="1:17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  <c r="P233" s="101"/>
      <c r="Q233" s="120"/>
    </row>
    <row r="234" spans="1:17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  <c r="P234" s="102"/>
      <c r="Q234" s="120"/>
    </row>
    <row r="235" spans="1:17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  <c r="P235" s="102"/>
      <c r="Q235" s="120"/>
    </row>
    <row r="236" spans="1:17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  <c r="P236" s="102"/>
      <c r="Q236" s="120"/>
    </row>
    <row r="237" spans="1:17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  <c r="P237" s="102"/>
      <c r="Q237" s="120"/>
    </row>
    <row r="238" spans="1:17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  <c r="P238" s="102"/>
      <c r="Q238" s="120"/>
    </row>
    <row r="239" spans="1:17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  <c r="P239" s="102"/>
      <c r="Q239" s="120"/>
    </row>
    <row r="240" spans="1:17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  <c r="P240" s="102"/>
      <c r="Q240" s="120"/>
    </row>
    <row r="241" spans="1:17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  <c r="P241" s="100"/>
      <c r="Q241" s="120"/>
    </row>
    <row r="242" spans="1:17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  <c r="P242" s="101"/>
      <c r="Q242" s="120"/>
    </row>
    <row r="243" spans="1:17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  <c r="P243" s="101"/>
      <c r="Q243" s="120"/>
    </row>
    <row r="244" spans="1:17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  <c r="P244" s="101"/>
      <c r="Q244" s="120"/>
    </row>
    <row r="245" spans="1:17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  <c r="P245" s="102"/>
      <c r="Q245" s="120"/>
    </row>
    <row r="246" spans="1:17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  <c r="P246" s="102"/>
      <c r="Q246" s="120"/>
    </row>
    <row r="247" spans="1:17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  <c r="P247" s="102"/>
      <c r="Q247" s="120"/>
    </row>
    <row r="248" spans="1:17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  <c r="P248" s="101"/>
      <c r="Q248" s="120"/>
    </row>
    <row r="249" spans="1:17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  <c r="P249" s="101"/>
      <c r="Q249" s="120"/>
    </row>
    <row r="250" spans="1:17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  <c r="P250" s="102"/>
      <c r="Q250" s="120"/>
    </row>
    <row r="251" spans="1:17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  <c r="P251" s="102"/>
      <c r="Q251" s="120"/>
    </row>
    <row r="252" spans="1:17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  <c r="P252" s="101"/>
      <c r="Q252" s="120"/>
    </row>
    <row r="253" spans="1:17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  <c r="P253" s="101"/>
      <c r="Q253" s="120"/>
    </row>
    <row r="254" spans="1:17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  <c r="P254" s="102"/>
      <c r="Q254" s="120"/>
    </row>
    <row r="255" spans="1:17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  <c r="P255" s="101"/>
      <c r="Q255" s="120"/>
    </row>
    <row r="256" spans="1:17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  <c r="P256" s="101"/>
      <c r="Q256" s="120"/>
    </row>
    <row r="257" spans="1:17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  <c r="P257" s="102"/>
      <c r="Q257" s="120"/>
    </row>
    <row r="258" spans="1:17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  <c r="P258" s="102"/>
      <c r="Q258" s="120"/>
    </row>
    <row r="259" spans="1:17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  <c r="P259" s="101"/>
      <c r="Q259" s="120"/>
    </row>
    <row r="260" spans="1:17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  <c r="P260" s="101"/>
      <c r="Q260" s="120"/>
    </row>
    <row r="261" spans="1:17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  <c r="P261" s="102"/>
      <c r="Q261" s="120"/>
    </row>
    <row r="262" spans="1:17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  <c r="P262" s="101"/>
      <c r="Q262" s="120"/>
    </row>
    <row r="263" spans="1:17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  <c r="P263" s="101"/>
      <c r="Q263" s="120"/>
    </row>
    <row r="264" spans="1:17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  <c r="P264" s="102"/>
      <c r="Q264" s="120"/>
    </row>
    <row r="265" spans="1:17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  <c r="P265" s="101"/>
      <c r="Q265" s="120"/>
    </row>
    <row r="266" spans="1:17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  <c r="P266" s="101"/>
      <c r="Q266" s="120"/>
    </row>
    <row r="267" spans="1:17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  <c r="P267" s="102"/>
      <c r="Q267" s="120"/>
    </row>
    <row r="268" spans="1:17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  <c r="P268" s="101"/>
      <c r="Q268" s="120"/>
    </row>
    <row r="269" spans="1:17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  <c r="P269" s="101"/>
      <c r="Q269" s="120"/>
    </row>
    <row r="270" spans="1:17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  <c r="P270" s="101"/>
      <c r="Q270" s="120"/>
    </row>
    <row r="271" spans="1:17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  <c r="P271" s="102"/>
      <c r="Q271" s="120"/>
    </row>
    <row r="272" spans="1:17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  <c r="P272" s="102"/>
      <c r="Q272" s="120"/>
    </row>
    <row r="273" spans="1:17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  <c r="P273" s="102"/>
      <c r="Q273" s="120"/>
    </row>
    <row r="274" spans="1:17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  <c r="P274" s="101"/>
      <c r="Q274" s="120"/>
    </row>
    <row r="275" spans="1:17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  <c r="P275" s="101"/>
      <c r="Q275" s="120"/>
    </row>
    <row r="276" spans="1:17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  <c r="P276" s="102"/>
      <c r="Q276" s="120"/>
    </row>
    <row r="277" spans="1:17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  <c r="P277" s="102"/>
      <c r="Q277" s="120"/>
    </row>
    <row r="278" spans="1:17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  <c r="P278" s="101"/>
      <c r="Q278" s="120"/>
    </row>
    <row r="279" spans="1:17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  <c r="P279" s="101"/>
      <c r="Q279" s="120"/>
    </row>
    <row r="280" spans="1:17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  <c r="P280" s="102"/>
      <c r="Q280" s="120"/>
    </row>
    <row r="281" spans="1:17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  <c r="P281" s="101"/>
      <c r="Q281" s="120"/>
    </row>
    <row r="282" spans="1:17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  <c r="P282" s="101"/>
      <c r="Q282" s="120"/>
    </row>
    <row r="283" spans="1:17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  <c r="P283" s="102"/>
      <c r="Q283" s="120"/>
    </row>
    <row r="284" spans="1:17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  <c r="P284" s="102"/>
      <c r="Q284" s="120"/>
    </row>
    <row r="285" spans="1:17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  <c r="P285" s="101"/>
      <c r="Q285" s="120"/>
    </row>
    <row r="286" spans="1:17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  <c r="P286" s="101"/>
      <c r="Q286" s="120"/>
    </row>
    <row r="287" spans="1:17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  <c r="P287" s="102"/>
      <c r="Q287" s="120"/>
    </row>
    <row r="288" spans="1:17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  <c r="P288" s="101"/>
      <c r="Q288" s="120"/>
    </row>
    <row r="289" spans="1:17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  <c r="P289" s="101"/>
      <c r="Q289" s="120"/>
    </row>
    <row r="290" spans="1:17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  <c r="P290" s="102"/>
      <c r="Q290" s="120"/>
    </row>
    <row r="291" spans="1:17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  <c r="P291" s="101"/>
      <c r="Q291" s="120"/>
    </row>
    <row r="292" spans="1:17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  <c r="P292" s="101"/>
      <c r="Q292" s="120"/>
    </row>
    <row r="293" spans="1:17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  <c r="P293" s="102"/>
      <c r="Q293" s="120"/>
    </row>
    <row r="294" spans="1:17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  <c r="P294" s="100"/>
      <c r="Q294" s="120"/>
    </row>
    <row r="295" spans="1:17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  <c r="P295" s="101"/>
      <c r="Q295" s="120"/>
    </row>
    <row r="296" spans="1:17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  <c r="P296" s="101"/>
      <c r="Q296" s="120"/>
    </row>
    <row r="297" spans="1:17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  <c r="P297" s="101"/>
      <c r="Q297" s="120"/>
    </row>
    <row r="298" spans="1:17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  <c r="P298" s="102"/>
      <c r="Q298" s="120"/>
    </row>
    <row r="299" spans="1:17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  <c r="P299" s="102"/>
      <c r="Q299" s="120"/>
    </row>
    <row r="300" spans="1:17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  <c r="P300" s="102"/>
      <c r="Q300" s="120"/>
    </row>
    <row r="301" spans="1:17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  <c r="P301" s="101"/>
      <c r="Q301" s="120"/>
    </row>
    <row r="302" spans="1:17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  <c r="P302" s="101"/>
      <c r="Q302" s="120"/>
    </row>
    <row r="303" spans="1:17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  <c r="P303" s="102"/>
      <c r="Q303" s="120"/>
    </row>
    <row r="304" spans="1:17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  <c r="P304" s="102"/>
      <c r="Q304" s="120"/>
    </row>
    <row r="305" spans="1:17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  <c r="P305" s="101"/>
      <c r="Q305" s="120"/>
    </row>
    <row r="306" spans="1:17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  <c r="P306" s="101"/>
      <c r="Q306" s="120"/>
    </row>
    <row r="307" spans="1:17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  <c r="P307" s="102"/>
      <c r="Q307" s="120"/>
    </row>
    <row r="308" spans="1:17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  <c r="P308" s="101"/>
      <c r="Q308" s="120"/>
    </row>
    <row r="309" spans="1:17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  <c r="P309" s="101"/>
      <c r="Q309" s="120"/>
    </row>
    <row r="310" spans="1:17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  <c r="P310" s="102"/>
      <c r="Q310" s="120"/>
    </row>
    <row r="311" spans="1:17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  <c r="P311" s="102"/>
      <c r="Q311" s="120"/>
    </row>
    <row r="312" spans="1:17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  <c r="P312" s="101"/>
      <c r="Q312" s="120"/>
    </row>
    <row r="313" spans="1:17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  <c r="P313" s="101"/>
      <c r="Q313" s="120"/>
    </row>
    <row r="314" spans="1:17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  <c r="P314" s="102"/>
      <c r="Q314" s="120"/>
    </row>
    <row r="315" spans="1:17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  <c r="P315" s="101"/>
      <c r="Q315" s="120"/>
    </row>
    <row r="316" spans="1:17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  <c r="P316" s="101"/>
      <c r="Q316" s="120"/>
    </row>
    <row r="317" spans="1:17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  <c r="P317" s="102"/>
      <c r="Q317" s="120"/>
    </row>
    <row r="318" spans="1:17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  <c r="P318" s="101"/>
      <c r="Q318" s="120"/>
    </row>
    <row r="319" spans="1:17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  <c r="P319" s="101"/>
      <c r="Q319" s="120"/>
    </row>
    <row r="320" spans="1:17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  <c r="P320" s="102"/>
      <c r="Q320" s="120"/>
    </row>
    <row r="321" spans="1:17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  <c r="P321" s="101"/>
      <c r="Q321" s="120"/>
    </row>
    <row r="322" spans="1:17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  <c r="P322" s="101"/>
      <c r="Q322" s="120"/>
    </row>
    <row r="323" spans="1:17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  <c r="P323" s="101"/>
      <c r="Q323" s="120"/>
    </row>
    <row r="324" spans="1:17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  <c r="P324" s="102"/>
      <c r="Q324" s="120"/>
    </row>
    <row r="325" spans="1:17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  <c r="P325" s="102"/>
      <c r="Q325" s="120"/>
    </row>
    <row r="326" spans="1:17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  <c r="P326" s="102"/>
      <c r="Q326" s="120"/>
    </row>
    <row r="327" spans="1:17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  <c r="P327" s="101"/>
      <c r="Q327" s="120"/>
    </row>
    <row r="328" spans="1:17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  <c r="P328" s="101"/>
      <c r="Q328" s="120"/>
    </row>
    <row r="329" spans="1:17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  <c r="P329" s="102"/>
      <c r="Q329" s="120"/>
    </row>
    <row r="330" spans="1:17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  <c r="P330" s="102"/>
      <c r="Q330" s="120"/>
    </row>
    <row r="331" spans="1:17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  <c r="P331" s="101"/>
      <c r="Q331" s="120"/>
    </row>
    <row r="332" spans="1:17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  <c r="P332" s="101"/>
      <c r="Q332" s="120"/>
    </row>
    <row r="333" spans="1:17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  <c r="P333" s="102"/>
      <c r="Q333" s="120"/>
    </row>
    <row r="334" spans="1:17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  <c r="P334" s="101"/>
      <c r="Q334" s="120"/>
    </row>
    <row r="335" spans="1:17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  <c r="P335" s="101"/>
      <c r="Q335" s="120"/>
    </row>
    <row r="336" spans="1:17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  <c r="P336" s="102"/>
      <c r="Q336" s="120"/>
    </row>
    <row r="337" spans="1:17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  <c r="P337" s="102"/>
      <c r="Q337" s="120"/>
    </row>
    <row r="338" spans="1:17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  <c r="P338" s="101"/>
      <c r="Q338" s="120"/>
    </row>
    <row r="339" spans="1:17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  <c r="P339" s="101"/>
      <c r="Q339" s="120"/>
    </row>
    <row r="340" spans="1:17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  <c r="P340" s="102"/>
      <c r="Q340" s="120"/>
    </row>
    <row r="341" spans="1:17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  <c r="P341" s="101"/>
      <c r="Q341" s="120"/>
    </row>
    <row r="342" spans="1:17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  <c r="P342" s="101"/>
      <c r="Q342" s="120"/>
    </row>
    <row r="343" spans="1:17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  <c r="P343" s="102"/>
      <c r="Q343" s="120"/>
    </row>
    <row r="344" spans="1:17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  <c r="P344" s="101"/>
      <c r="Q344" s="120"/>
    </row>
    <row r="345" spans="1:17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  <c r="P345" s="101"/>
      <c r="Q345" s="120"/>
    </row>
    <row r="346" spans="1:17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  <c r="P346" s="102"/>
      <c r="Q346" s="120"/>
    </row>
    <row r="347" spans="1:17" s="54" customFormat="1" ht="13.5" customHeight="1">
      <c r="A347" s="59">
        <v>2</v>
      </c>
      <c r="B347" s="59">
        <v>1</v>
      </c>
      <c r="C347" s="59">
        <v>2</v>
      </c>
      <c r="D347" s="59">
        <v>1</v>
      </c>
      <c r="E347" s="59"/>
      <c r="F347" s="60"/>
      <c r="G347" s="60"/>
      <c r="H347" s="59" t="s">
        <v>16</v>
      </c>
      <c r="I347" s="82">
        <f aca="true" t="shared" si="120" ref="I347:N348">I348</f>
        <v>5000</v>
      </c>
      <c r="J347" s="82">
        <f t="shared" si="120"/>
        <v>4400</v>
      </c>
      <c r="K347" s="82">
        <f t="shared" si="120"/>
        <v>3135.46</v>
      </c>
      <c r="L347" s="82">
        <f t="shared" si="120"/>
        <v>66.14</v>
      </c>
      <c r="M347" s="82">
        <f t="shared" si="120"/>
        <v>3135.46</v>
      </c>
      <c r="N347" s="82">
        <f t="shared" si="120"/>
        <v>66.14</v>
      </c>
      <c r="P347" s="101"/>
      <c r="Q347" s="120"/>
    </row>
    <row r="348" spans="1:17" s="54" customFormat="1" ht="14.25" customHeight="1">
      <c r="A348" s="59">
        <v>2</v>
      </c>
      <c r="B348" s="59">
        <v>1</v>
      </c>
      <c r="C348" s="59">
        <v>2</v>
      </c>
      <c r="D348" s="59">
        <v>1</v>
      </c>
      <c r="E348" s="59">
        <v>1</v>
      </c>
      <c r="F348" s="60"/>
      <c r="G348" s="60"/>
      <c r="H348" s="59" t="s">
        <v>16</v>
      </c>
      <c r="I348" s="82">
        <f t="shared" si="120"/>
        <v>5000</v>
      </c>
      <c r="J348" s="82">
        <f t="shared" si="120"/>
        <v>4400</v>
      </c>
      <c r="K348" s="82">
        <f t="shared" si="120"/>
        <v>3135.46</v>
      </c>
      <c r="L348" s="82">
        <f t="shared" si="120"/>
        <v>66.14</v>
      </c>
      <c r="M348" s="82">
        <f t="shared" si="120"/>
        <v>3135.46</v>
      </c>
      <c r="N348" s="82">
        <f t="shared" si="120"/>
        <v>66.14</v>
      </c>
      <c r="P348" s="101"/>
      <c r="Q348" s="120"/>
    </row>
    <row r="349" spans="1:17" s="54" customFormat="1" ht="12.75" customHeight="1">
      <c r="A349" s="59">
        <v>2</v>
      </c>
      <c r="B349" s="59">
        <v>1</v>
      </c>
      <c r="C349" s="59">
        <v>2</v>
      </c>
      <c r="D349" s="59">
        <v>1</v>
      </c>
      <c r="E349" s="59">
        <v>1</v>
      </c>
      <c r="F349" s="60">
        <v>1</v>
      </c>
      <c r="G349" s="60"/>
      <c r="H349" s="59" t="s">
        <v>16</v>
      </c>
      <c r="I349" s="83">
        <v>5000</v>
      </c>
      <c r="J349" s="83">
        <v>4400</v>
      </c>
      <c r="K349" s="83">
        <v>3135.46</v>
      </c>
      <c r="L349" s="83">
        <v>66.14</v>
      </c>
      <c r="M349" s="83">
        <v>3135.46</v>
      </c>
      <c r="N349" s="83">
        <v>66.14</v>
      </c>
      <c r="P349" s="102"/>
      <c r="Q349" s="120"/>
    </row>
    <row r="350" spans="1:17" s="54" customFormat="1" ht="12">
      <c r="A350" s="75"/>
      <c r="B350" s="75"/>
      <c r="C350" s="75"/>
      <c r="D350" s="75"/>
      <c r="E350" s="75"/>
      <c r="F350" s="76"/>
      <c r="G350" s="76"/>
      <c r="H350" s="77" t="s">
        <v>147</v>
      </c>
      <c r="I350" s="90">
        <f aca="true" t="shared" si="121" ref="I350:N350">SUM(I34)</f>
        <v>21000</v>
      </c>
      <c r="J350" s="90">
        <f t="shared" si="121"/>
        <v>18400</v>
      </c>
      <c r="K350" s="90">
        <f t="shared" si="121"/>
        <v>13274.8</v>
      </c>
      <c r="L350" s="90">
        <f t="shared" si="121"/>
        <v>279.69</v>
      </c>
      <c r="M350" s="90">
        <f t="shared" si="121"/>
        <v>13274.8</v>
      </c>
      <c r="N350" s="90">
        <f t="shared" si="121"/>
        <v>279.69</v>
      </c>
      <c r="P350" s="104"/>
      <c r="Q350" s="120"/>
    </row>
    <row r="351" spans="1:17" s="21" customFormat="1" ht="12.75">
      <c r="A351" s="45"/>
      <c r="B351" s="45"/>
      <c r="C351" s="45"/>
      <c r="D351" s="45"/>
      <c r="E351" s="45"/>
      <c r="F351" s="46"/>
      <c r="G351" s="46"/>
      <c r="H351" s="47"/>
      <c r="I351" s="48"/>
      <c r="J351" s="48"/>
      <c r="K351" s="48"/>
      <c r="L351" s="48"/>
      <c r="M351" s="48"/>
      <c r="N351" s="48"/>
      <c r="P351" s="97"/>
      <c r="Q351" s="97"/>
    </row>
    <row r="352" spans="2:14" s="21" customFormat="1" ht="12.75">
      <c r="B352" s="45"/>
      <c r="C352" s="45"/>
      <c r="D352" s="45"/>
      <c r="E352" s="45"/>
      <c r="F352" s="46"/>
      <c r="G352" s="46"/>
      <c r="H352" s="45"/>
      <c r="I352" s="45"/>
      <c r="J352" s="45"/>
      <c r="K352" s="45"/>
      <c r="L352" s="45"/>
      <c r="M352" s="45"/>
      <c r="N352" s="45"/>
    </row>
    <row r="353" spans="1:14" s="53" customFormat="1" ht="12.75">
      <c r="A353" s="161" t="s">
        <v>234</v>
      </c>
      <c r="B353" s="161"/>
      <c r="C353" s="161"/>
      <c r="D353" s="161"/>
      <c r="E353" s="161"/>
      <c r="F353" s="161"/>
      <c r="G353" s="161"/>
      <c r="H353" s="161"/>
      <c r="I353" s="161"/>
      <c r="J353" s="161"/>
      <c r="K353" s="52"/>
      <c r="L353" s="52"/>
      <c r="M353" s="51"/>
      <c r="N353" s="51"/>
    </row>
    <row r="354" spans="1:14" s="33" customFormat="1" ht="12.75">
      <c r="A354" s="134"/>
      <c r="B354" s="135"/>
      <c r="C354" s="135"/>
      <c r="D354" s="135"/>
      <c r="E354" s="135"/>
      <c r="F354" s="135"/>
      <c r="G354" s="135"/>
      <c r="H354" s="136" t="s">
        <v>173</v>
      </c>
      <c r="I354" s="136"/>
      <c r="J354" s="136"/>
      <c r="K354" s="34"/>
      <c r="L354" s="34"/>
      <c r="M354" s="34" t="s">
        <v>174</v>
      </c>
      <c r="N354" s="34"/>
    </row>
    <row r="355" spans="1:14" s="33" customFormat="1" ht="12.75">
      <c r="A355" s="134" t="s">
        <v>217</v>
      </c>
      <c r="B355" s="134"/>
      <c r="C355" s="134"/>
      <c r="D355" s="134"/>
      <c r="E355" s="134"/>
      <c r="F355" s="134"/>
      <c r="G355" s="134"/>
      <c r="H355" s="134"/>
      <c r="I355" s="134"/>
      <c r="J355" s="134"/>
      <c r="K355" s="34"/>
      <c r="L355" s="34"/>
      <c r="M355" s="35"/>
      <c r="N355" s="35"/>
    </row>
    <row r="356" spans="1:14" s="33" customFormat="1" ht="12.75">
      <c r="A356" s="134"/>
      <c r="B356" s="134"/>
      <c r="C356" s="134"/>
      <c r="D356" s="134"/>
      <c r="E356" s="134"/>
      <c r="F356" s="134"/>
      <c r="G356" s="134"/>
      <c r="H356" s="136" t="s">
        <v>173</v>
      </c>
      <c r="I356" s="136"/>
      <c r="J356" s="136"/>
      <c r="K356" s="34"/>
      <c r="L356" s="34"/>
      <c r="M356" s="34" t="s">
        <v>174</v>
      </c>
      <c r="N356" s="34"/>
    </row>
    <row r="357" spans="1:14" s="33" customFormat="1" ht="12.75">
      <c r="A357" s="36" t="s">
        <v>181</v>
      </c>
      <c r="B357" s="36"/>
      <c r="C357" s="36"/>
      <c r="D357" s="36"/>
      <c r="E357" s="36"/>
      <c r="F357" s="36"/>
      <c r="G357" s="37"/>
      <c r="H357" s="35"/>
      <c r="I357" s="35"/>
      <c r="J357" s="35"/>
      <c r="K357" s="34"/>
      <c r="L357" s="34"/>
      <c r="M357" s="35"/>
      <c r="N357" s="35"/>
    </row>
    <row r="358" spans="1:14" s="33" customFormat="1" ht="12.75">
      <c r="A358" s="36" t="s">
        <v>176</v>
      </c>
      <c r="B358" s="36"/>
      <c r="C358" s="36"/>
      <c r="D358" s="36"/>
      <c r="E358" s="36"/>
      <c r="F358" s="36"/>
      <c r="G358" s="36"/>
      <c r="H358" s="38"/>
      <c r="I358" s="38"/>
      <c r="J358" s="38"/>
      <c r="K358" s="34"/>
      <c r="L358" s="34"/>
      <c r="M358" s="43" t="s">
        <v>175</v>
      </c>
      <c r="N358" s="43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s="33" customFormat="1" ht="15.75" customHeight="1" hidden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s="33" customFormat="1" ht="15.75" customHeight="1" hidden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s="33" customFormat="1" ht="15.75" customHeight="1" hidden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s="33" customFormat="1" ht="15.75" hidden="1">
      <c r="B365" s="40"/>
      <c r="C365" s="40"/>
      <c r="D365" s="40"/>
      <c r="E365" s="40"/>
      <c r="F365" s="41"/>
      <c r="G365" s="41"/>
      <c r="H365" s="40"/>
      <c r="I365" s="40"/>
      <c r="J365" s="23"/>
      <c r="K365" s="40"/>
      <c r="L365" s="40"/>
      <c r="M365" s="23"/>
      <c r="N365" s="23"/>
    </row>
    <row r="366" spans="1:14" s="33" customFormat="1" ht="15.75" hidden="1">
      <c r="A366" s="130"/>
      <c r="B366" s="130"/>
      <c r="C366" s="130"/>
      <c r="D366" s="130"/>
      <c r="E366" s="130"/>
      <c r="F366" s="130"/>
      <c r="G366" s="130"/>
      <c r="H366" s="130"/>
      <c r="I366" s="40"/>
      <c r="J366" s="23"/>
      <c r="K366" s="40"/>
      <c r="L366" s="40"/>
      <c r="M366" s="23"/>
      <c r="N366" s="23"/>
    </row>
    <row r="367" spans="1:14" s="33" customFormat="1" ht="12.75">
      <c r="A367" s="129" t="s">
        <v>220</v>
      </c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</row>
    <row r="368" spans="1:14" s="33" customFormat="1" ht="12.75">
      <c r="A368" s="36" t="s">
        <v>182</v>
      </c>
      <c r="B368" s="36"/>
      <c r="C368" s="36"/>
      <c r="D368" s="36"/>
      <c r="E368" s="36"/>
      <c r="F368" s="36"/>
      <c r="G368" s="36"/>
      <c r="H368" s="42"/>
      <c r="I368" s="42"/>
      <c r="J368" s="42"/>
      <c r="K368" s="34"/>
      <c r="L368" s="34"/>
      <c r="M368" s="34"/>
      <c r="N368" s="34"/>
    </row>
    <row r="369" spans="2:14" ht="12.75"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</row>
  </sheetData>
  <sheetProtection/>
  <protectedRanges>
    <protectedRange sqref="H358:N358" name="Range74"/>
    <protectedRange sqref="A26:J26" name="Range72"/>
    <protectedRange sqref="I186 I188:I189 P181:P182 P186:P187 P189 J181:N182 J186:N187 J189:N189" name="Range71"/>
    <protectedRange sqref="A9:N9" name="Range69"/>
    <protectedRange sqref="K26:N26" name="Range67"/>
    <protectedRange sqref="M21:N21 M23:N24 K22:N22" name="Range65"/>
    <protectedRange sqref="P346 I346:N346" name="Range61"/>
    <protectedRange sqref="P340 I340:N340" name="Range59"/>
    <protectedRange sqref="P317 P267 P293 P290 P310 P333 P287 P280 P264 I317:N317 I267:N267 I293:N293 I290:N290 I310:N310 I333:N333 J287:N287 J280:N280 I264:N264" name="Range53"/>
    <protectedRange sqref="P311 J311:N311" name="Range51"/>
    <protectedRange sqref="I287" name="Range45"/>
    <protectedRange sqref="I280" name="Range43"/>
    <protectedRange sqref="J234:L234 I311 I314 I181:I182 I235:L240 P254 P203:P204 P198:P200 P227:P230 P216:P220 P224 P207:P209 P245:P247 P195 P183 P186 P298:P300 P303:P304 P336:P337 P324:P326 P329:P330 P181 P212 P283:P284 P250:P251 P257:P258 P271:P273 P276:P277 P188 P234:P240 I254:N254 I203:N204 I198:N200 I227:N230 I216:N220 I224:N224 I207:N209 I245:N247 M234:N240 I195:N195 J183:N183 I186:N186 I298:N300 I303:N304 I336:N337 I324:N326 I329:N330 J181:N181 I212:N212 I283:N284 I250:N251 I257:N258 I271:N273 I276:N277 I188:N188" name="Range37"/>
    <protectedRange sqref="I234" name="Range33"/>
    <protectedRange sqref="I183" name="Range23"/>
    <protectedRange sqref="P172 I172:N172" name="Range21"/>
    <protectedRange sqref="P162:P163 I162:N163" name="Range19"/>
    <protectedRange sqref="P146:P147 I146:N147" name="Socialines ismokos 2.7"/>
    <protectedRange sqref="P137 I137:N137" name="Imokos 2.6.4"/>
    <protectedRange sqref="P129 I129:N129" name="Imokos i ES 2.6.1.1"/>
    <protectedRange sqref="P118:P119 I118:N119" name="dOTACIJOS 2.5.3"/>
    <protectedRange sqref="P108:P109 I108:N109" name="Dotacijos"/>
    <protectedRange sqref="P96 I96:N96" name="Turto islaidos 2.3.2.1"/>
    <protectedRange sqref="P85:P87 I85:N87" name="Turto islaidos 2.3.1.2"/>
    <protectedRange sqref="I63:I64" name="Range3"/>
    <protectedRange sqref="I39:I46 P39:P41 J39:N41" name="Islaidos 2.1"/>
    <protectedRange sqref="I55:I62 P50 P42:P46 I50:N50 J42:N46" name="Islaidos 2.2"/>
    <protectedRange sqref="P80:P82 I80:N82" name="Turto islaidos 2.3"/>
    <protectedRange sqref="P90:P92 I90:N92" name="Turto islaidos 2.3.1.3"/>
    <protectedRange sqref="P101:P103 I101:N103" name="Subsidijos 2.4"/>
    <protectedRange sqref="P113:P114 I113:N114" name="Dotacijos 2.5.2.1"/>
    <protectedRange sqref="P124:P125 I124:N125" name="iMOKOS I es 2.6"/>
    <protectedRange sqref="P133 I133:N133" name="Imokos i ES 2.6.3.1"/>
    <protectedRange sqref="P141 I141:N141" name="Imokos 2.6.5.1"/>
    <protectedRange sqref="P151:P158 I151:N158" name="Range18"/>
    <protectedRange sqref="P168:P169 I168:N169" name="Range20"/>
    <protectedRange sqref="P177 I177:N177" name="Range22"/>
    <protectedRange sqref="P261 I261:N261" name="Range38"/>
    <protectedRange sqref="P307 I307:N307" name="Range50"/>
    <protectedRange sqref="P314 J314:N314" name="Range52"/>
    <protectedRange sqref="P320 I320:N320" name="Range54"/>
    <protectedRange sqref="P343 I343:N343" name="Range60"/>
    <protectedRange sqref="B5:N5" name="Range62"/>
    <protectedRange sqref="M20:N20" name="Range64"/>
    <protectedRange sqref="M25:N25" name="Range66"/>
    <protectedRange sqref="I27:N29" name="Range68"/>
    <protectedRange sqref="J55:L64 I65:L75 P55:P75 M55:N75" name="Range57"/>
    <protectedRange sqref="A19:L21 I30 A23:L25 A22:J22" name="Range73"/>
    <protectedRange sqref="P238:P240 I238:N240" name="Range55"/>
    <protectedRange sqref="P349 I349:N349" name="Islaidos 2.2_1"/>
  </protectedRanges>
  <mergeCells count="31">
    <mergeCell ref="A366:H366"/>
    <mergeCell ref="A33:F33"/>
    <mergeCell ref="A187:F187"/>
    <mergeCell ref="A354:G354"/>
    <mergeCell ref="H354:J354"/>
    <mergeCell ref="A356:G356"/>
    <mergeCell ref="H356:J356"/>
    <mergeCell ref="A25:N25"/>
    <mergeCell ref="A26:M26"/>
    <mergeCell ref="K30:M30"/>
    <mergeCell ref="A31:G32"/>
    <mergeCell ref="H31:H32"/>
    <mergeCell ref="I31:J31"/>
    <mergeCell ref="K31:L31"/>
    <mergeCell ref="M31:N31"/>
    <mergeCell ref="B14:M14"/>
    <mergeCell ref="H16:M16"/>
    <mergeCell ref="H17:M17"/>
    <mergeCell ref="A18:M18"/>
    <mergeCell ref="A20:N20"/>
    <mergeCell ref="A23:N23"/>
    <mergeCell ref="A367:N367"/>
    <mergeCell ref="A353:J353"/>
    <mergeCell ref="A355:J355"/>
    <mergeCell ref="K1:N3"/>
    <mergeCell ref="A6:M6"/>
    <mergeCell ref="H8:M8"/>
    <mergeCell ref="A9:M9"/>
    <mergeCell ref="H10:M10"/>
    <mergeCell ref="A11:M11"/>
    <mergeCell ref="A12:M12"/>
  </mergeCells>
  <printOptions/>
  <pageMargins left="0.5905511811023623" right="0.1968503937007874" top="0.5905511811023623" bottom="0.5905511811023623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Mokytojas</cp:lastModifiedBy>
  <cp:lastPrinted>2017-10-03T10:56:59Z</cp:lastPrinted>
  <dcterms:created xsi:type="dcterms:W3CDTF">2012-02-01T06:32:31Z</dcterms:created>
  <dcterms:modified xsi:type="dcterms:W3CDTF">2017-10-10T09:15:51Z</dcterms:modified>
  <cp:category/>
  <cp:version/>
  <cp:contentType/>
  <cp:contentStatus/>
</cp:coreProperties>
</file>